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xl/drawings/drawing3.xml" ContentType="application/vnd.openxmlformats-officedocument.drawing+xml"/>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showInkAnnotation="0" codeName="ThisWorkbook" defaultThemeVersion="124226"/>
  <mc:AlternateContent xmlns:mc="http://schemas.openxmlformats.org/markup-compatibility/2006">
    <mc:Choice Requires="x15">
      <x15ac:absPath xmlns:x15ac="http://schemas.microsoft.com/office/spreadsheetml/2010/11/ac" url="https://ldbfsp.sharepoint.com/sites/SMH/Shared Documents/WORK H Drive/KBrooke/Fees/"/>
    </mc:Choice>
  </mc:AlternateContent>
  <xr:revisionPtr revIDLastSave="9" documentId="8_{C6471C06-734B-41C8-981A-FC7B69054B55}" xr6:coauthVersionLast="47" xr6:coauthVersionMax="47" xr10:uidLastSave="{981CCC45-4B05-4125-BB51-FB7EF220021B}"/>
  <workbookProtection workbookAlgorithmName="SHA-512" workbookHashValue="8ract9Zc4xzBzlwzKApcdMz8N+TqtOMPsr60CdWijsxSdo31hcimEBcS90zTnOqrqbWf/ujO2GaJPDAWUzFf8w==" workbookSaltValue="WhcoLxOLkUra0lN766gY1A==" workbookSpinCount="100000" lockStructure="1"/>
  <bookViews>
    <workbookView xWindow="-120" yWindow="-120" windowWidth="29040" windowHeight="15720" tabRatio="573" firstSheet="2" activeTab="2" xr2:uid="{00000000-000D-0000-FFFF-FFFF00000000}"/>
  </bookViews>
  <sheets>
    <sheet name="sample electronic" sheetId="14" state="hidden" r:id="rId1"/>
    <sheet name="Sheet1" sheetId="2" state="hidden" r:id="rId2"/>
    <sheet name="Fees Return Form 2025 (Elec) " sheetId="1" r:id="rId3"/>
    <sheet name="Sheet16" sheetId="32" state="hidden" r:id="rId4"/>
    <sheet name="Manual Form 2016 to Print" sheetId="12" state="hidden" r:id="rId5"/>
    <sheet name="Sheet2" sheetId="15" state="hidden" r:id="rId6"/>
    <sheet name="Sheet3" sheetId="17" state="hidden" r:id="rId7"/>
    <sheet name="Sheet4" sheetId="18" state="hidden" r:id="rId8"/>
    <sheet name="Sheet5" sheetId="19" state="hidden" r:id="rId9"/>
    <sheet name="Sheet6" sheetId="20" state="hidden" r:id="rId10"/>
    <sheet name="Sheet7" sheetId="21" state="hidden" r:id="rId11"/>
    <sheet name="Sheet8" sheetId="22" state="hidden" r:id="rId12"/>
    <sheet name="Sheet9" sheetId="23" state="hidden" r:id="rId13"/>
    <sheet name="Sheet12" sheetId="26" state="hidden" r:id="rId14"/>
    <sheet name="Sheet10" sheetId="27" state="hidden" r:id="rId15"/>
    <sheet name="Sheet11" sheetId="28" state="hidden" r:id="rId16"/>
    <sheet name="Sheet13" sheetId="29" state="hidden" r:id="rId17"/>
    <sheet name="Sheet14" sheetId="30" state="hidden" r:id="rId18"/>
    <sheet name="Sheet15" sheetId="31" state="hidden" r:id="rId19"/>
  </sheets>
  <externalReferences>
    <externalReference r:id="rId20"/>
  </externalReferences>
  <definedNames>
    <definedName name="_xlnm._FilterDatabase" localSheetId="1" hidden="1">Sheet1!$A$1:$E$989</definedName>
    <definedName name="A_H_O_K_N__WOODSEAV_GNOS_MORET">'Fees Return Form 2025 (Elec) '!$AN$18:$AN$24</definedName>
    <definedName name="ABB_BROM_BLIT_COLT_COLW_GT_HAY" localSheetId="4">'Manual Form 2016 to Print'!$AL$17:$AL$21</definedName>
    <definedName name="ABB_BROM_BLIT_COLT_COLW_GT_HAY" localSheetId="0">'sample electronic'!$AL$17:$AL$21</definedName>
    <definedName name="ABB_BROM_BLIT_COLT_COLW_GT_HAY">'Fees Return Form 2025 (Elec) '!$AM$17:$AM$22</definedName>
    <definedName name="Adderley" localSheetId="4">'Manual Form 2016 to Print'!$AN$17</definedName>
    <definedName name="Adderley" localSheetId="0">'sample electronic'!$AN$17</definedName>
    <definedName name="ADDERLEY">'Fees Return Form 2025 (Elec) '!$AO$17:$AO$18</definedName>
    <definedName name="Albrighton_boningale_donington" localSheetId="4">'Manual Form 2016 to Print'!$AO$17:$AO$19</definedName>
    <definedName name="Albrighton_boningale_donington" localSheetId="0">'sample electronic'!$AO$17:$AO$19</definedName>
    <definedName name="ALBRIGHTON_BONINGALE_DONINGTON">'Fees Return Form 2025 (Elec) '!$AP$17:$AP$20</definedName>
    <definedName name="Aldridge" localSheetId="4">'Manual Form 2016 to Print'!$AP$17</definedName>
    <definedName name="Aldridge" localSheetId="0">'sample electronic'!$AP$17</definedName>
    <definedName name="ALDRIDGE">'Fees Return Form 2025 (Elec) '!$AQ$17:$AQ$18</definedName>
    <definedName name="Alrewas" localSheetId="0">'sample electronic'!$AQ$17</definedName>
    <definedName name="ALREWAS_W_FRADLEY_AND_WYCHNOR">'Fees Return Form 2025 (Elec) '!$AR$17:$AR$20</definedName>
    <definedName name="Alsagers_Bank" localSheetId="4">'Manual Form 2016 to Print'!$AR$17</definedName>
    <definedName name="Alsagers_Bank" localSheetId="0">'sample electronic'!$AR$17</definedName>
    <definedName name="alstonfield">Sheet1!$T$2:$T$18</definedName>
    <definedName name="ALSTONFLD_BUTTERTON_WARS_W_ELK" localSheetId="4">'Manual Form 2016 to Print'!$O$35:$O$55</definedName>
    <definedName name="ALSTONFLD_BUTTERTON_WARS_W_ELK" localSheetId="0">'sample electronic'!$O$34:$O$54</definedName>
    <definedName name="ALSTONFLD_BUTTERTON_WARS_W_ELK">'Fees Return Form 2025 (Elec) '!$AT$17:$AT$20</definedName>
    <definedName name="Alton_Bradley_dens_ella_stan_m" localSheetId="4">'Manual Form 2016 to Print'!$AT$17:$AT$21</definedName>
    <definedName name="Alton_Bradley_dens_ella_stan_m" localSheetId="0">'sample electronic'!$AT$17:$AT$21</definedName>
    <definedName name="ALTON_BRADLEY_DENS_ELLA_STAN_M">'Fees Return Form 2025 (Elec) '!$AU$17:$AU$22</definedName>
    <definedName name="Anslow" localSheetId="4">'Manual Form 2016 to Print'!$AU$17</definedName>
    <definedName name="Anslow" localSheetId="0">'sample electronic'!$AU$17</definedName>
    <definedName name="ANSLOW">'Fees Return Form 2025 (Elec) '!$AV$17:$AV$18</definedName>
    <definedName name="Armitage" localSheetId="4">'Manual Form 2016 to Print'!$AV$17</definedName>
    <definedName name="Armitage" localSheetId="0">'sample electronic'!$AV$17</definedName>
    <definedName name="Ash" localSheetId="4">'Manual Form 2016 to Print'!$AW$17</definedName>
    <definedName name="Ash" localSheetId="0">'sample electronic'!$AW$17</definedName>
    <definedName name="ASH">'Fees Return Form 2025 (Elec) '!$AX$17:$AX$18</definedName>
    <definedName name="Ashley_muckl_broug_croxt" localSheetId="4">'Manual Form 2016 to Print'!$AX$17:$AX$20</definedName>
    <definedName name="Ashley_muckl_broug_croxt" localSheetId="0">'sample electronic'!$AX$17:$AX$20</definedName>
    <definedName name="ASHLEY_MUCKL_BROUG_CROXT">'Fees Return Form 2025 (Elec) '!$AY$17:$AY$21</definedName>
    <definedName name="Astley_clive_grinshill_hadnall" localSheetId="4">'Manual Form 2016 to Print'!$AY$17:$AY$20</definedName>
    <definedName name="Astley_clive_grinshill_hadnall" localSheetId="0">'sample electronic'!$AY$17:$AY$20</definedName>
    <definedName name="ASTLEY_CLIVE_GRINSHILL_HADNALL">'Fees Return Form 2025 (Elec) '!$AZ$17:$AZ$21</definedName>
    <definedName name="Audley" localSheetId="4">'Manual Form 2016 to Print'!$AZ$17</definedName>
    <definedName name="Audley" localSheetId="0">'sample electronic'!$AZ$17</definedName>
    <definedName name="AUDLEY">'Fees Return Form 2025 (Elec) '!$BA$17:$BA$18</definedName>
    <definedName name="BAGNALL_ST_CHAD">'Fees Return Form 2025 (Elec) '!$BB$17:$BB$18</definedName>
    <definedName name="BAPTISM" localSheetId="4">'Manual Form 2016 to Print'!$Q$16:$Q$18</definedName>
    <definedName name="BAPTISM" localSheetId="0">'sample electronic'!$Q$16:$Q$18</definedName>
    <definedName name="Baptism">'Fees Return Form 2025 (Elec) '!$R$16:$R$18</definedName>
    <definedName name="Baptism.">'Fees Return Form 2025 (Elec) '!$R$35:$R$37</definedName>
    <definedName name="BARLASTON">'Fees Return Form 2025 (Elec) '!$BC$17:$BC$18</definedName>
    <definedName name="BARTON_W_DUNSTALL_TATENHILL">'Fees Return Form 2025 (Elec) '!$BD$17:$BD$20</definedName>
    <definedName name="BASCHURCH_W_LULLFD_W_HORDLEY">'Fees Return Form 2025 (Elec) '!$BE$17:$BE$19</definedName>
    <definedName name="BASFORD">'Fees Return Form 2025 (Elec) '!$BF$17:$BF$18</definedName>
    <definedName name="BASWICH_OR_BERKSWICH">'Fees Return Form 2025 (Elec) '!$BG$17:$BG$18</definedName>
    <definedName name="BAYSTON_HILL">'Fees Return Form 2025 (Elec) '!$BH$17:$BH$18</definedName>
    <definedName name="BECKBURY_BADGER_KEMBTON_RYTON">'Fees Return Form 2025 (Elec) '!$BI$18:$BI$21</definedName>
    <definedName name="BENEFICE2">Sheet1!$D$2:$D$283</definedName>
    <definedName name="BENREF">Sheet1!$C$3:$C$417</definedName>
    <definedName name="BENTLEY_EMM_AND_HT_WILLENHALL">'Fees Return Form 2025 (Elec) '!$BJ$17:$BJ$19</definedName>
    <definedName name="BETLEY">'Fees Return Form 2025 (Elec) '!$BK$17:$BK$18</definedName>
    <definedName name="BICTON_MONTFORD_SHRADINE_FITZ">'Fees Return Form 2025 (Elec) '!$BL$17:$BL$21</definedName>
    <definedName name="BIDDULPH">'Fees Return Form 2025 (Elec) '!$BM$17:$BM$18</definedName>
    <definedName name="BIDDULPH_MOOR_KNYPERSLEY">'Fees Return Form 2025 (Elec) '!$BO$17:$BO$19</definedName>
    <definedName name="BILBROOK_W_COVEN">'Fees Return Form 2025 (Elec) '!$BN$17:$BN$19</definedName>
    <definedName name="BILSTON">'Fees Return Form 2025 (Elec) '!$BP$17:$BP$18</definedName>
    <definedName name="BISHOPSWOOD">'Fees Return Form 2025 (Elec) '!$BQ$17:$BQ$18</definedName>
    <definedName name="BLAKENALL_HEATH">'Fees Return Form 2025 (Elec) '!$BR$17:$BR$18</definedName>
    <definedName name="BLOXWICH">'Fees Return Form 2025 (Elec) '!$BS$17:$BS$18</definedName>
    <definedName name="BLURTON_AND_DRESDEN">'Fees Return Form 2025 (Elec) '!$BT$17:$BT$19</definedName>
    <definedName name="BRAD_CH_EAT_DERRIN_HAUGHTON">'Fees Return Form 2025 (Elec) '!$BU$17:$BU$21</definedName>
    <definedName name="BRADLEY_ST_MARTIN">'Fees Return Form 2025 (Elec) '!$BV$17:$BV$18</definedName>
    <definedName name="BRADWELL_AND_PORTHILL">'Fees Return Form 2025 (Elec) '!$BW$17:$BW$19</definedName>
    <definedName name="BRANSTON">'Fees Return Form 2025 (Elec) '!$BX$17:$BX$18</definedName>
    <definedName name="BRERETON_AND_RUGELEY_TEAM">'Fees Return Form 2025 (Elec) '!$BY$17:$BY$19</definedName>
    <definedName name="BREWOOD">'Fees Return Form 2025 (Elec) '!$BZ$17:$BZ$18</definedName>
    <definedName name="BROUGHTON">'Fees Return Form 2025 (Elec) '!$CA$17:$CA$18</definedName>
    <definedName name="BROWN_EDGE">'Fees Return Form 2025 (Elec) '!$CB$17:$CB$18</definedName>
    <definedName name="BUCKNALL_TEAM_MINISTRY">'Fees Return Form 2025 (Elec) '!$CC$17:$CC$20</definedName>
    <definedName name="BURNTWOOD">'Fees Return Form 2025 (Elec) '!$CD$17:$CD$18</definedName>
    <definedName name="BURSLEM_ST_JOHN_AND_ST_PAUL">'Fees Return Form 2025 (Elec) '!$CE$17:$CE$18</definedName>
    <definedName name="BURSLEM_ST_WERBURGH">'Fees Return Form 2025 (Elec) '!$CF$17:$CF$18</definedName>
    <definedName name="BURTON_ALL_SS_W_CH_CHURCH">'Fees Return Form 2025 (Elec) '!$CG$17:$CG$19</definedName>
    <definedName name="BURTON_S_AIDAN_AND_S_PAUL">'Fees Return Form 2025 (Elec) '!$CJ$17:$CJ$19</definedName>
    <definedName name="BURTON_ST_CHAD">'Fees Return Form 2025 (Elec) '!$CH$17:$CH$18</definedName>
    <definedName name="BURTON_ST_MODWENS">'Fees Return Form 2025 (Elec) '!$CI$17:$CI$18</definedName>
    <definedName name="BUSHBURY">'Fees Return Form 2025 (Elec) '!$CK$17:$CK$18</definedName>
    <definedName name="C_HTH_STANDON_SWYN_TITTENSOR">'Fees Return Form 2025 (Elec) '!$DI$17:$DI$21</definedName>
    <definedName name="CALDMORE">'Fees Return Form 2025 (Elec) '!$CL$17:$CL$18</definedName>
    <definedName name="CALTON_CAULDON_GRINDON_WFALL">'Fees Return Form 2025 (Elec) '!$CM$17:$CM$21</definedName>
    <definedName name="CANNOCK_HUNTINGTON">'Fees Return Form 2025 (Elec) '!$CO$17:$CO$19</definedName>
    <definedName name="CANWELL">'Fees Return Form 2025 (Elec) '!$CN$17:$CN$18</definedName>
    <definedName name="CASTLE_CHURCH">'Fees Return Form 2025 (Elec) '!$CP$17:$CP$18</definedName>
    <definedName name="CAVERSWALL_WEST_COYNEY_W_DILH">'Fees Return Form 2025 (Elec) '!$CQ$17:$CQ$19</definedName>
    <definedName name="CENTRAL_TELFORD">'Fees Return Form 2025 (Elec) '!$CR$17:$CR$18</definedName>
    <definedName name="CENTRAL_WOLVERHAMPTON">'Fees Return Form 2025 (Elec) '!$CS$17:$CS$18</definedName>
    <definedName name="CHADSMOOR">'Fees Return Form 2025 (Elec) '!$CT$17:$CT$18</definedName>
    <definedName name="CHAPEL_CHORLTON_MAER_WHITMORE">'Fees Return Form 2025 (Elec) '!$CU$17:$CU$20</definedName>
    <definedName name="CHASE_TERRACE_ST_JOHN">'Fees Return Form 2025 (Elec) '!$CV$17:$CV$18</definedName>
    <definedName name="CHASETOWN">'Fees Return Form 2025 (Elec) '!$CW$17:$CW$18</definedName>
    <definedName name="CHEADLE_W_FREEHAY">'Fees Return Form 2025 (Elec) '!$CX$17:$CX$18</definedName>
    <definedName name="CHEBS_CRES_ELLENH_RANT_SEIGHFO">'Fees Return Form 2025 (Elec) '!$CY$17:$CY$22</definedName>
    <definedName name="CHECKLEY">'Fees Return Form 2025 (Elec) '!$CZ$17:$CZ$18</definedName>
    <definedName name="CHEDDLETON">'Fees Return Form 2025 (Elec) '!$DA$17:$DA$18</definedName>
    <definedName name="CHELL">'Fees Return Form 2025 (Elec) '!$DB$17:$DB$18</definedName>
    <definedName name="CHESTERTON">'Fees Return Form 2025 (Elec) '!$DC$17:$DC$18</definedName>
    <definedName name="CHESWARDINE_CH_ERC_HALES_ETC">'Fees Return Form 2025 (Elec) '!$DD$17:$DD$23</definedName>
    <definedName name="CHURCH_ASTON">'Fees Return Form 2025 (Elec) '!$DE$17:$DE$18</definedName>
    <definedName name="CLAYTON">'Fees Return Form 2025 (Elec) '!$DF$17:$DF$18</definedName>
    <definedName name="CLIFT_CAMP_W_EDINGDALE__HARL">'Fees Return Form 2025 (Elec) '!$DG$17:$DG$20</definedName>
    <definedName name="CODSALL">'Fees Return Form 2025 (Elec) '!$DH$17:$DH$18</definedName>
    <definedName name="CRIFTINS_DUDLE_W_FRANKTON">'Fees Return Form 2025 (Elec) '!$DJ$17:$DJ$20</definedName>
    <definedName name="CROSS_HEATH">'Fees Return Form 2025 (Elec) '!$DK$17:$DK$18</definedName>
    <definedName name="DARLASTON_ALL_SS">'Fees Return Form 2025 (Elec) '!$DL$17:$DL$18</definedName>
    <definedName name="DARLASTON_ST_LAWRENCE">'Fees Return Form 2025 (Elec) '!$DM$17:$DM$18</definedName>
    <definedName name="DONNINGTON_WOOD">'Fees Return Form 2025 (Elec) '!$DN$17:$DN$18</definedName>
    <definedName name="DRAYCOTT_LE_MOORS_W_FORSBROOK">'Fees Return Form 2025 (Elec) '!$DO$17:$DO$19</definedName>
    <definedName name="DRAYTON_IN_HALES_MARKET_DRAY">'Fees Return Form 2025 (Elec) '!$DP$17:$DP$18</definedName>
    <definedName name="ECCLESHALL">'Fees Return Form 2025 (Elec) '!$DQ$17:$DQ$18</definedName>
    <definedName name="EDGMOND_W_KYNNERSLEY_PRESTON_W">'Fees Return Form 2025 (Elec) '!$DS$17:$DS$20</definedName>
    <definedName name="EDSTASTON_FAULS_PRE_TIL_WHIX">'Fees Return Form 2025 (Elec) '!$DT$17:$DT$20</definedName>
    <definedName name="ELFORD">'Fees Return Form 2025 (Elec) '!$DU$17:$DU$18</definedName>
    <definedName name="ELLESMERE">'Fees Return Form 2025 (Elec) '!$DV$17:$DV$18</definedName>
    <definedName name="ENDON_W_STANLEY">'Fees Return Form 2025 (Elec) '!$DW$17:$DW$19</definedName>
    <definedName name="ESSINGTON">'Fees Return Form 2025 (Elec) '!$DX$17:$DX$18</definedName>
    <definedName name="ETTINGSHALL">'Fees Return Form 2025 (Elec) '!$DY$17:$DY$18</definedName>
    <definedName name="FAREWELL">'Fees Return Form 2025 (Elec) '!$DZ$17:$DZ$18</definedName>
    <definedName name="FAZELEY">'Fees Return Form 2025 (Elec) '!$EA$17:$EA$18</definedName>
    <definedName name="FENTON">'Fees Return Form 2025 (Elec) '!$EB$17:$EB$18</definedName>
    <definedName name="FORTON">'Fees Return Form 2025 (Elec) '!$EC$17:$EC$18</definedName>
    <definedName name="FRADSWELL_GTON_MILWICH_WESTON">'Fees Return Form 2025 (Elec) '!$ED$17:$ED$20</definedName>
    <definedName name="FULFORD_W_HILDERSTONE">'Fees Return Form 2025 (Elec) '!$EE$17:$EE$19</definedName>
    <definedName name="funeral" localSheetId="4">'Manual Form 2016 to Print'!$S$16:$S$35</definedName>
    <definedName name="funeral" localSheetId="0">'sample electronic'!$S$16:$S$34</definedName>
    <definedName name="Funeral">'Fees Return Form 2025 (Elec) '!$T$16:$T$33</definedName>
    <definedName name="Funeral.">'Fees Return Form 2025 (Elec) '!$T$35:$T$52</definedName>
    <definedName name="GENTLESHAW">'Fees Return Form 2025 (Elec) '!$EG$17:$EG$18</definedName>
    <definedName name="GLASCOTE_AND_STONYDELPH">'Fees Return Form 2025 (Elec) '!$EH$17:$EH$19</definedName>
    <definedName name="GREAT_BARR">'Fees Return Form 2025 (Elec) '!$EI$17:$EI$18</definedName>
    <definedName name="GREAT_WYRLEY">'Fees Return Form 2025 (Elec) '!$EJ$17:$EJ$18</definedName>
    <definedName name="HADLEY_W_WELLINGTON_CH_CH">'Fees Return Form 2025 (Elec) '!$EK$17:$EK$19</definedName>
    <definedName name="HAMMERWICH">'Fees Return Form 2025 (Elec) '!$EL$17:$EL$18</definedName>
    <definedName name="HANB_NEWB_RANGEMORE_TUTBURY">'Fees Return Form 2025 (Elec) '!$EM$17:$EM$21</definedName>
    <definedName name="HANFORD">'Fees Return Form 2025 (Elec) '!$EN$18</definedName>
    <definedName name="HANLEY_TEAM_HOLY_EVANGELIST">'Fees Return Form 2025 (Elec) '!$EO$18</definedName>
    <definedName name="HARLESCOTT">'Fees Return Form 2025 (Elec) '!$EP$18</definedName>
    <definedName name="HARTSHILL_PENKHULL_TRENT_VALE">'Fees Return Form 2025 (Elec) '!$EQ$18:$EQ$20</definedName>
    <definedName name="HATHERTON">'Fees Return Form 2025 (Elec) '!$EF$17:$EF$18</definedName>
    <definedName name="HEATH_HAYES">'Fees Return Form 2025 (Elec) '!$ER$18</definedName>
    <definedName name="HEATH_TOWN_WEDNESFIELD">'Fees Return Form 2025 (Elec) '!$BQ$36:$BQ$37</definedName>
    <definedName name="HEDNESFORD">'Fees Return Form 2025 (Elec) '!$ES$18</definedName>
    <definedName name="HIMLEY">'Fees Return Form 2025 (Elec) '!$ET$18</definedName>
    <definedName name="HINTS">'Fees Return Form 2025 (Elec) '!$EU$18</definedName>
    <definedName name="HODNET_W_WESTON_U_REDCASTLE">'Fees Return Form 2025 (Elec) '!$EV$18:$EV$19</definedName>
    <definedName name="HORNINGLOW">'Fees Return Form 2025 (Elec) '!$EW$18</definedName>
    <definedName name="HORTON_LONSDON_RUSHTON_SPENCER">'Fees Return Form 2025 (Elec) '!$EX$18:$EX$19</definedName>
    <definedName name="IGHTFIELD_W_CALVERHALL">'Fees Return Form 2025 (Elec) '!$EY$18:$EY$19</definedName>
    <definedName name="ILAM_W_BLORE_RAY_AND_OKEOVER">'Fees Return Form 2025 (Elec) '!$EZ$18:$EZ$20</definedName>
    <definedName name="IPSTONES_W_BERKSYTCH_OCOTE">'Fees Return Form 2025 (Elec) '!$FA$18:$FA$21</definedName>
    <definedName name="KEELE">'Fees Return Form 2025 (Elec) '!$FB$18</definedName>
    <definedName name="KIDSGROVE">'Fees Return Form 2025 (Elec) '!$FC$18</definedName>
    <definedName name="KINGSLEY_FOXT_WHIST_OAKA_COTT">'Fees Return Form 2025 (Elec) '!$FD$18:$FD$22</definedName>
    <definedName name="KINGSTONE_W_GRATWICH">'Fees Return Form 2025 (Elec) '!$FE$18:$FE$19</definedName>
    <definedName name="KINNLEY_MELVY_KNOCKIN_MAESBK">'Fees Return Form 2025 (Elec) '!$FF$18:$FF$22</definedName>
    <definedName name="KINVER_AND_ENVILLE">'Fees Return Form 2025 (Elec) '!$FG$18:$FG$19</definedName>
    <definedName name="KNUTTON">'Fees Return Form 2025 (Elec) '!$FH$18</definedName>
    <definedName name="LEATON_ALBRIGHTON_W_BATTLEFLD">'Fees Return Form 2025 (Elec) '!$FI$18:$FI$19</definedName>
    <definedName name="LEE_BROCKHURST">'Fees Return Form 2025 (Elec) '!$FJ$18</definedName>
    <definedName name="LEEK_AND_MEERBROOK">'Fees Return Form 2025 (Elec) '!$FK$18:$FK$19</definedName>
    <definedName name="LEIGH">'Fees Return Form 2025 (Elec) '!$FL$18</definedName>
    <definedName name="LICH_ST_MICH_W_ST_MARY_WALSAL">'Fees Return Form 2025 (Elec) '!$FO$18:$FO$19</definedName>
    <definedName name="LICHFIELD_CHRIST_CHURCH">'Fees Return Form 2025 (Elec) '!$FM$18</definedName>
    <definedName name="LICHFIELD_ST_CHAD">'Fees Return Form 2025 (Elec) '!$FN$18</definedName>
    <definedName name="LILLESHALL_MUXTON">'Fees Return Form 2025 (Elec) '!$FP$18:$FP$19</definedName>
    <definedName name="LITTLE_ASTON">'Fees Return Form 2025 (Elec) '!$FQ$18</definedName>
    <definedName name="LITTLE_DRAYTON">'Fees Return Form 2025 (Elec) '!$FR$18</definedName>
    <definedName name="LLANYBLOD_LLANYM_MORT_TREF">'Fees Return Form 2025 (Elec) '!$FS$18:$FS$21</definedName>
    <definedName name="LONGDON">'Fees Return Form 2025 (Elec) '!$FT$18</definedName>
    <definedName name="LONGNOR_QUARNFORD_AND_SHEEN">'Fees Return Form 2025 (Elec) '!$FU$18:$FU$20</definedName>
    <definedName name="LONGTON_HALL_EDENSOR">'Fees Return Form 2025 (Elec) '!$DR$17:$DR$18</definedName>
    <definedName name="LONGTON_SS_JAMES_AND_JOHN">'Fees Return Form 2025 (Elec) '!$FV$18</definedName>
    <definedName name="LONGTON_ST_MARY_AND_ST_CHAD">'Fees Return Form 2025 (Elec) '!$FW$18:$FW$19</definedName>
    <definedName name="LOPPINGTON_W_NEWTOWN">'Fees Return Form 2025 (Elec) '!$FX$18:$FX$19</definedName>
    <definedName name="MADELEY">'Fees Return Form 2025 (Elec) '!$FY$18</definedName>
    <definedName name="MARCHINGTON_W_MARCHINGTON_WOOD">'Fees Return Form 2025 (Elec) '!$FZ$18:$FZ$19</definedName>
    <definedName name="MARRIAGE" localSheetId="4">'Manual Form 2016 to Print'!$R$16:$R$23</definedName>
    <definedName name="MARRIAGE" localSheetId="0">'sample electronic'!$R$16:$R$23</definedName>
    <definedName name="Marriage">'Fees Return Form 2025 (Elec) '!$S$16:$S$23</definedName>
    <definedName name="Marriage.">'Fees Return Form 2025 (Elec) '!$S$35:$S$42</definedName>
    <definedName name="MEIR">'Fees Return Form 2025 (Elec) '!$GA$18</definedName>
    <definedName name="MEIR_HEATH_NORMACOT">'Fees Return Form 2025 (Elec) '!$GB$18:$GB$19</definedName>
    <definedName name="MEOLE_BRACE">'Fees Return Form 2025 (Elec) '!$GC$18</definedName>
    <definedName name="MILTON">'Fees Return Form 2025 (Elec) '!$GD$18</definedName>
    <definedName name="monument" localSheetId="4">'Manual Form 2016 to Print'!$T$16:$T$21</definedName>
    <definedName name="monument" localSheetId="0">'sample electronic'!$T$16:$T$21</definedName>
    <definedName name="Monument">'Fees Return Form 2025 (Elec) '!$U$16:$U$21</definedName>
    <definedName name="Monument.">'Fees Return Form 2025 (Elec) '!$U$35:$U$40</definedName>
    <definedName name="MORETON_SAY">'Fees Return Form 2025 (Elec) '!$GE$18</definedName>
    <definedName name="MOW_COP">'Fees Return Form 2025 (Elec) '!$GF$18</definedName>
    <definedName name="MOXLEY">'Fees Return Form 2025 (Elec) '!$GG$18</definedName>
    <definedName name="MYDDLE">'Fees Return Form 2025 (Elec) '!$GH$18</definedName>
    <definedName name="NEWCASTLE_ST_GEORGE">'Fees Return Form 2025 (Elec) '!$GI$18</definedName>
    <definedName name="NEWCASTLE_ST_PAUL">'Fees Return Form 2025 (Elec) '!$GJ$18</definedName>
    <definedName name="NEWCASTLE_W_BUTTERTON">'Fees Return Form 2025 (Elec) '!$GK$18:$GK$19</definedName>
    <definedName name="NEWCHAPEL">'Fees Return Form 2025 (Elec) '!$GL$18</definedName>
    <definedName name="NEWPORT_W_LONGF_CHETWYND">'Fees Return Form 2025 (Elec) '!$GM$18:$GM$20</definedName>
    <definedName name="No">'Fees Return Form 2025 (Elec) '!$O$16:$O$21</definedName>
    <definedName name="NORTON_CANES">'Fees Return Form 2025 (Elec) '!$GN$18</definedName>
    <definedName name="NORTON_IN_THE_MOORS">'Fees Return Form 2025 (Elec) '!$GO$18</definedName>
    <definedName name="OAKENGATES_WROCKWARDINE_WOOD">'Fees Return Form 2025 (Elec) '!$GP$18:$GP$19</definedName>
    <definedName name="OCKER_HILL_TIPTON_ST_MARK">'Fees Return Form 2025 (Elec) '!$GQ$18</definedName>
    <definedName name="OGLEY_HAY_INC_BROWNHILLS">'Fees Return Form 2025 (Elec) '!$GR$18:$GR$19</definedName>
    <definedName name="OSWESTRY">'Fees Return Form 2025 (Elec) '!$GS$18</definedName>
    <definedName name="OSWESTRY_HOLY_TRINITY">'Fees Return Form 2025 (Elec) '!$GT$18</definedName>
    <definedName name="OXLEY">'Fees Return Form 2025 (Elec) '!$GU$18</definedName>
    <definedName name="OXON_AND_SHELTON">'Fees Return Form 2025 (Elec) '!$GV$18:$GV$19</definedName>
    <definedName name="PATTINGHAM_W_PATSHULL">'Fees Return Form 2025 (Elec) '!$GW$18:$GW$19</definedName>
    <definedName name="PELSALL">'Fees Return Form 2025 (Elec) '!$GX$18</definedName>
    <definedName name="PENKRIDGE_TEAM">'Fees Return Form 2025 (Elec) '!$GY$17:$GY$20</definedName>
    <definedName name="PENN_FIELDS">'Fees Return Form 2025 (Elec) '!$HA$18</definedName>
    <definedName name="PERIOD" localSheetId="4">'Manual Form 2016 to Print'!$B$46:$B$49</definedName>
    <definedName name="PERIOD" localSheetId="0">'sample electronic'!$B$45:$B$48</definedName>
    <definedName name="PERIOD">'Fees Return Form 2025 (Elec) '!$B$47:$B$50</definedName>
    <definedName name="PETTON_W_COCK_WELSHAMPTON_LYN">'Fees Return Form 2025 (Elec) '!$HC$18:$HC$21</definedName>
    <definedName name="PHEASEY">'Fees Return Form 2025 (Elec) '!$HB$18</definedName>
    <definedName name="_xlnm.Print_Area" localSheetId="2">'Fees Return Form 2025 (Elec) '!$B$1:$M$40</definedName>
    <definedName name="_xlnm.Print_Area" localSheetId="4">'Manual Form 2016 to Print'!$B$1:$L$39</definedName>
    <definedName name="_xlnm.Print_Area" localSheetId="0">'sample electronic'!$B$1:$L$39</definedName>
    <definedName name="_xlnm.Print_Area" localSheetId="1">Sheet1!$J$1:$P$90</definedName>
    <definedName name="PRIORS_LEE_AND_ST_GEORGES">'Fees Return Form 2025 (Elec) '!$HE$18:$HE$19</definedName>
    <definedName name="Quarter" localSheetId="4">'Manual Form 2016 to Print'!$A$46:$A$49</definedName>
    <definedName name="Quarter" localSheetId="0">'sample electronic'!$A$45:$A$48</definedName>
    <definedName name="Quarter">'Fees Return Form 2025 (Elec) '!$A$47:$A$58</definedName>
    <definedName name="RHYDYCROESAU">'Fees Return Form 2025 (Elec) '!$HF$18</definedName>
    <definedName name="RICKERSCOTE">'Fees Return Form 2025 (Elec) '!$HG$18</definedName>
    <definedName name="ROCESTER_CROXDEN_W_HOLLINGTN">'Fees Return Form 2025 (Elec) '!$HI$18:$HI$20</definedName>
    <definedName name="ROLLESTON">'Fees Return Form 2025 (Elec) '!$HJ$18</definedName>
    <definedName name="ROUGH_HILLS_WOLV_ST_MARTIN">'Fees Return Form 2025 (Elec) '!$HK$18</definedName>
    <definedName name="RUSHALL">'Fees Return Form 2025 (Elec) '!$HL$18</definedName>
    <definedName name="RUYTON_XI_TOWNS_W_GT_LT_NESS">'Fees Return Form 2025 (Elec) '!$HM$18:$HM$20</definedName>
    <definedName name="SALT_AND_SANDON_W_BURSTON">'Fees Return Form 2025 (Elec) '!$HP$18:$HP$20</definedName>
    <definedName name="searches" localSheetId="4">'Manual Form 2016 to Print'!$U$16:$U$22</definedName>
    <definedName name="searches" localSheetId="0">'sample electronic'!$U$16:$U$22</definedName>
    <definedName name="SELATTYN_HENGOED_W_GOBOBEN">'Fees Return Form 2025 (Elec) '!$HQ$18:$HQ$19</definedName>
    <definedName name="Service">'Fees Return Form 2025 (Elec) '!$V$16:$V$22</definedName>
    <definedName name="Service.">'Fees Return Form 2025 (Elec) '!$V$35:$V$41</definedName>
    <definedName name="SHARESHILL">'Fees Return Form 2025 (Elec) '!$HR$18</definedName>
    <definedName name="SHAWBURY">'Fees Return Form 2025 (Elec) '!$HS$18</definedName>
    <definedName name="SHELFIELD_AND_HIGH_HEATH">'Fees Return Form 2025 (Elec) '!$HT$18:$HT$19</definedName>
    <definedName name="SHENSTONE_AND_STONNALL">'Fees Return Form 2025 (Elec) '!$HU$18:$HU$19</definedName>
    <definedName name="SHIFNAL_SHERIFFHALES">'Fees Return Form 2025 (Elec) '!$HV$18:$HV$19</definedName>
    <definedName name="SHREWSBURY_ALL_SS_W_ST_MICH">'Fees Return Form 2025 (Elec) '!$IB$18:$IB$19</definedName>
    <definedName name="SHREWSBURY_H_CROSS">'Fees Return Form 2025 (Elec) '!$HW$18</definedName>
    <definedName name="SHREWSBURY_H_TRIN_W_ST_JULIAN">'Fees Return Form 2025 (Elec) '!$HX$18:$HX$19</definedName>
    <definedName name="SHREWSBURY_ST_ALKMUND">'Fees Return Form 2025 (Elec) '!$HY$18</definedName>
    <definedName name="SHREWSBURY_ST_CHAD_W_ST_MARY">'Fees Return Form 2025 (Elec) '!$HZ$18:$HZ$19</definedName>
    <definedName name="SHREWSBURY_ST_GEORGE">'Fees Return Form 2025 (Elec) '!$IA$18</definedName>
    <definedName name="SHREWSBURY_ST_GILES_W_SUTT_ATC">'Fees Return Form 2025 (Elec) '!$HN$18:$HN$20</definedName>
    <definedName name="SILVERDALE">'Fees Return Form 2025 (Elec) '!$IC$18</definedName>
    <definedName name="SMALLTHORNE">'Fees Return Form 2025 (Elec) '!$ID$18</definedName>
    <definedName name="SMESTOW_VALE_TEAM">'Fees Return Form 2025 (Elec) '!$IE$17:$IE$22</definedName>
    <definedName name="SNEYD_GREEN">'Fees Return Form 2025 (Elec) '!$IF$18</definedName>
    <definedName name="SR">'Fees Return Form 2025 (Elec) '!$B$65:$B$67</definedName>
    <definedName name="ST_MARTINS_WESTON_RHYN">'Fees Return Form 2025 (Elec) '!$HO$18:$HO$19</definedName>
    <definedName name="STAFFORD_S_BERTELIN_WHITGREA">'Fees Return Form 2025 (Elec) '!$IG$18:$IG$19</definedName>
    <definedName name="STAFFORD_S_MARY_MARSTON">'Fees Return Form 2025 (Elec) '!$IJ$18:$IJ$19</definedName>
    <definedName name="STAFFORD_ST_CHAD">'Fees Return Form 2025 (Elec) '!$IH$18</definedName>
    <definedName name="STAFFORD_ST_JN_AND_TIXALL_W_INGEST">'Fees Return Form 2025 (Elec) '!$II$18:$II$19</definedName>
    <definedName name="STAFFORD_ST_PAUL_ST_THOMAS">'Fees Return Form 2025 (Elec) '!$IK$18:$IK$19</definedName>
    <definedName name="STANTON_ON_HINE_HEATH">'Fees Return Form 2025 (Elec) '!$IL$18</definedName>
    <definedName name="status" localSheetId="4">'Manual Form 2016 to Print'!$A$59:$A$62</definedName>
    <definedName name="status" localSheetId="0">'sample electronic'!$A$58:$A$61</definedName>
    <definedName name="status">'Fees Return Form 2025 (Elec) '!$A$60:$A$65</definedName>
    <definedName name="STOKE__UPON_TRENT">'Fees Return Form 2025 (Elec) '!$IM$18</definedName>
    <definedName name="STONE_CH_CH_AND_OULTON">'Fees Return Form 2025 (Elec) '!$IN$17:$IN$20</definedName>
    <definedName name="STONE_ST_MICH_W_ASTON_ST_SAV">'Fees Return Form 2025 (Elec) '!$IO$18:$IO$19</definedName>
    <definedName name="STRAMSHALL">'Fees Return Form 2025 (Elec) '!$IP$18</definedName>
    <definedName name="STREETLY">'Fees Return Form 2025 (Elec) '!$AM$36:$AM$37</definedName>
    <definedName name="STRETTON_W_CLAYMILLS">'Fees Return Form 2025 (Elec) '!$AN$36:$AN$38</definedName>
    <definedName name="TALKE">'Fees Return Form 2025 (Elec) '!$AO$37</definedName>
    <definedName name="TAMWORTH">'Fees Return Form 2025 (Elec) '!$AP$36:$AP$37</definedName>
    <definedName name="TETTENHALL_REGIS">'Fees Return Form 2025 (Elec) '!$AQ$36:$AQ$37</definedName>
    <definedName name="TETTENHALL_WOOD_PERTON">'Fees Return Form 2025 (Elec) '!$AR$36:$AR$38</definedName>
    <definedName name="THE_RIDWARES_AND_KINGS_BROMLEY">'Fees Return Form 2025 (Elec) '!$HH$18:$HH$19</definedName>
    <definedName name="THE_WATERSHED_BENEFICE">'Fees Return Form 2025 (Elec) '!$BK$36:$BK$39</definedName>
    <definedName name="TIBBERTON_W_BOLAS_MAGNA_WTR_UP">'Fees Return Form 2025 (Elec) '!$AS$36:$AS$39</definedName>
    <definedName name="TIPTON_ST_JOHN">'Fees Return Form 2025 (Elec) '!$AT$36:$AT$37</definedName>
    <definedName name="TIPTON_ST_MARTIN_AND_ST_PAUL">'Fees Return Form 2025 (Elec) '!$AU$36:$AU$38</definedName>
    <definedName name="TIVIDALE">'Fees Return Form 2025 (Elec) '!$AW$36:$AW$37</definedName>
    <definedName name="TONG">'Fees Return Form 2025 (Elec) '!$AX$36:$AX$37</definedName>
    <definedName name="TRENTHAM">'Fees Return Form 2025 (Elec) '!$AY$36:$AY$37</definedName>
    <definedName name="type" localSheetId="4">'Manual Form 2016 to Print'!$N$16:$N$21</definedName>
    <definedName name="type" localSheetId="0">'sample electronic'!$N$16:$N$21</definedName>
    <definedName name="TYPE_AA">'Fees Return Form 2025 (Elec) '!$N$16:$N$18</definedName>
    <definedName name="UPPER_TEAN">'Fees Return Form 2025 (Elec) '!$AZ$36:$AZ$37</definedName>
    <definedName name="UTTOXETER_W_BRAMSHALL">'Fees Return Form 2025 (Elec) '!$BA$36:$BA$37</definedName>
    <definedName name="W_BROMWICH_ALL_SAINTS">'Fees Return Form 2025 (Elec) '!$BU$36:$BU$37</definedName>
    <definedName name="W_BROMWICH_GD_SHEP_W_ST_JOHN">'Fees Return Form 2025 (Elec) '!$CB$36:$CB$38</definedName>
    <definedName name="W_BROMWICH_HOLY_TRINITY">'Fees Return Form 2025 (Elec) '!$BV$36:$BV$37</definedName>
    <definedName name="W_BROMWICH_ST_ANDREW__W_CH_CH">'Fees Return Form 2025 (Elec) '!$BW$36:$BW$37</definedName>
    <definedName name="W_BROMWICH_ST_FRANCIS">'Fees Return Form 2025 (Elec) '!$BX$36:$BX$37</definedName>
    <definedName name="W_BROMWICH_ST_JAMES_HILL_TOP">'Fees Return Form 2025 (Elec) '!$BY$36:$BY$37</definedName>
    <definedName name="W_BROMWICH_ST_PETER">'Fees Return Form 2025 (Elec) '!$BZ$36:$BZ$37</definedName>
    <definedName name="W_BROMWICH_ST_PHILIP">'Fees Return Form 2025 (Elec) '!$CA$36:$CA$37</definedName>
    <definedName name="WALL">'Fees Return Form 2025 (Elec) '!$BB$36:$BB$37</definedName>
    <definedName name="WALSALL_PLECK_AND_BESCOT">'Fees Return Form 2025 (Elec) '!$HD$18:$HD$19</definedName>
    <definedName name="WALSALL_ST_ANDREW">'Fees Return Form 2025 (Elec) '!$BC$36:$BC$37</definedName>
    <definedName name="WALSALL_ST_GABRIEL_FULBROOK">'Fees Return Form 2025 (Elec) '!$BD$36:$BD$37</definedName>
    <definedName name="WALSALL_ST_LUKE">'Fees Return Form 2025 (Elec) '!$BE$36:$BE$37</definedName>
    <definedName name="WALSALL_ST_MARTIN">'Fees Return Form 2025 (Elec) '!$BF$36:$BF$37</definedName>
    <definedName name="WALSALL_ST_MATTHEW">'Fees Return Form 2025 (Elec) '!$BG$36:$BG$37</definedName>
    <definedName name="WALSALL_ST_PAUL">'Fees Return Form 2025 (Elec) '!$BA$16+'Fees Return Form 2025 (Elec) '!$BH$36:$BH$37</definedName>
    <definedName name="WALSALL_ST_PETER">'Fees Return Form 2025 (Elec) '!$BI$37</definedName>
    <definedName name="WALSALL_WOOD">'Fees Return Form 2025 (Elec) '!$BJ$36:$BJ$37</definedName>
    <definedName name="WEDNESBURY_ST_BARTHOLOMEW">'Fees Return Form 2025 (Elec) '!$BL$36:$BL$37</definedName>
    <definedName name="WEDNESBURY_ST_JAMES_AND_ST_JOHN">'Fees Return Form 2025 (Elec) '!$BM$36:$BM$38</definedName>
    <definedName name="WEDNESBURY_ST_PAUL_WOOD_GREEN">'Fees Return Form 2025 (Elec) '!$BN$36:$BN$37</definedName>
    <definedName name="WEDNESFIELD">'Fees Return Form 2025 (Elec) '!$BP$36:$BP$37</definedName>
    <definedName name="WEDNESFIELD_S_GREGORY">'Fees Return Form 2025 (Elec) '!$BO$36:$BO$37</definedName>
    <definedName name="WELLINGTON_ALL_SS_W_EYTON">'Fees Return Form 2025 (Elec) '!$BR$36:$BR$37</definedName>
    <definedName name="WEM">'Fees Return Form 2025 (Elec) '!$BS$36:$BS$37</definedName>
    <definedName name="WERRINGTON_WETLEY_ROCKS">'Fees Return Form 2025 (Elec) '!$BT$36:$BT$38</definedName>
    <definedName name="WESTLANDS_ST_ANDREW">'Fees Return Form 2025 (Elec) '!$CC$36:$CC$37</definedName>
    <definedName name="WESTON_UNDER_RECASTLE">'Fees Return Form 2025 (Elec) '!$CD$36:$CD$37</definedName>
    <definedName name="WHITCHURCH">'Fees Return Form 2025 (Elec) '!$CE$36:$CE$37</definedName>
    <definedName name="WHITTINGTON_AND_W_FELTON_W_HAUGH">'Fees Return Form 2025 (Elec) '!$CG$36:$CG$39</definedName>
    <definedName name="WHITTINGTON_W_WEEFORD">'Fees Return Form 2025 (Elec) '!$CF$36:$CF$38</definedName>
    <definedName name="WIGGINTON">'Fees Return Form 2025 (Elec) '!$CH$36:$CH$37</definedName>
    <definedName name="WILLENHALL_S_STEPHEN">'Fees Return Form 2025 (Elec) '!$CK$36:$CK$37</definedName>
    <definedName name="WILLENHALL_ST_ANNE">'Fees Return Form 2025 (Elec) '!$CI$37</definedName>
    <definedName name="WILLENHALL_ST_GILES">'Fees Return Form 2025 (Elec) '!$CJ$36:$CJ$37</definedName>
    <definedName name="WILNECOTE">'Fees Return Form 2025 (Elec) '!$CL$36:$CL$37</definedName>
    <definedName name="WOLSTANTON_ST_MARGARET_ONLY">'Fees Return Form 2025 (Elec) '!$CM$36:$CM$37</definedName>
    <definedName name="WOLVERHAMPTON_ST_ANDREW">'Fees Return Form 2025 (Elec) '!$CN$36:$CN$37</definedName>
    <definedName name="WOLVERHAMPTON_ST_JOHN">'Fees Return Form 2025 (Elec) '!$CO$36:$CO$37</definedName>
    <definedName name="WOLVERHAMPTON_ST_JUDE">'Fees Return Form 2025 (Elec) '!$CP$36:$CP$37</definedName>
    <definedName name="WOLVERHAMPTON_ST_LUKE">'Fees Return Form 2025 (Elec) '!$CQ$36:$CQ$37</definedName>
    <definedName name="WOLVERHAMPTON_ST_MATTHEW">'Fees Return Form 2025 (Elec) '!$CR$36:$CR$37</definedName>
    <definedName name="WOLVERHAMPTON_ST_STEPHEN">'Fees Return Form 2025 (Elec) '!$CS$36:$CS$37</definedName>
    <definedName name="WOMBRIDGE">'Fees Return Form 2025 (Elec) '!$CT$36:$CT$37</definedName>
    <definedName name="WOORE_AND_NORTON_IN_HALES">'Fees Return Form 2025 (Elec) '!$CU$36:$CU$38</definedName>
    <definedName name="WROCKWARDINE">'Fees Return Form 2025 (Elec) '!$CV$36:$CV$37</definedName>
    <definedName name="Yes">'Fees Return Form 2025 (Elec) '!$O$35:$O$40</definedName>
    <definedName name="YOXALL">'Fees Return Form 2025 (Elec) '!$CW$36:$CW$37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89" i="2" l="1"/>
  <c r="M88" i="2"/>
  <c r="L88" i="2"/>
  <c r="L89" i="2" s="1"/>
  <c r="M87" i="2"/>
  <c r="M86" i="2"/>
  <c r="M85" i="2"/>
  <c r="M84" i="2"/>
  <c r="M83" i="2"/>
  <c r="M82" i="2"/>
  <c r="M81" i="2"/>
  <c r="M80" i="2"/>
  <c r="M79" i="2"/>
  <c r="M78" i="2"/>
  <c r="M77" i="2"/>
  <c r="M76" i="2"/>
  <c r="M75" i="2"/>
  <c r="M74" i="2"/>
  <c r="L74" i="2"/>
  <c r="L75" i="2" s="1"/>
  <c r="L76" i="2" s="1"/>
  <c r="L77" i="2" s="1"/>
  <c r="M73" i="2"/>
  <c r="M72" i="2"/>
  <c r="M71" i="2"/>
  <c r="M70" i="2"/>
  <c r="M69" i="2"/>
  <c r="M68" i="2"/>
  <c r="M67" i="2"/>
  <c r="M66" i="2"/>
  <c r="M65" i="2"/>
  <c r="M64" i="2"/>
  <c r="M63" i="2"/>
  <c r="M62" i="2"/>
  <c r="M61" i="2"/>
  <c r="M60" i="2"/>
  <c r="M59" i="2"/>
  <c r="M58" i="2"/>
  <c r="M57" i="2"/>
  <c r="M56" i="2"/>
  <c r="M55" i="2"/>
  <c r="M54" i="2"/>
  <c r="M53" i="2"/>
  <c r="M39" i="2"/>
  <c r="L39" i="2"/>
  <c r="M38" i="2"/>
  <c r="L38" i="2"/>
  <c r="M36" i="2"/>
  <c r="L36" i="2"/>
  <c r="M31" i="2"/>
  <c r="M33" i="2" s="1"/>
  <c r="M29" i="2"/>
  <c r="M30" i="2" s="1"/>
  <c r="M25" i="2"/>
  <c r="L24" i="2"/>
  <c r="L25" i="2" s="1"/>
  <c r="L26" i="2" s="1"/>
  <c r="L27" i="2" s="1"/>
  <c r="M21" i="2"/>
  <c r="M22" i="2" s="1"/>
  <c r="M20" i="2"/>
  <c r="M18" i="2"/>
  <c r="L18" i="2"/>
  <c r="L19" i="2" s="1"/>
  <c r="M15" i="2"/>
  <c r="M19" i="2" s="1"/>
  <c r="L15" i="2"/>
  <c r="M14" i="2"/>
  <c r="M6" i="2"/>
  <c r="J16" i="1" l="1"/>
  <c r="K16" i="1"/>
  <c r="L16" i="1"/>
  <c r="M16" i="1" l="1"/>
  <c r="E11" i="1"/>
  <c r="P37" i="2"/>
  <c r="P87" i="2"/>
  <c r="L27" i="1"/>
  <c r="K27" i="1"/>
  <c r="J27" i="1"/>
  <c r="L29" i="1"/>
  <c r="K29" i="1"/>
  <c r="J29" i="1"/>
  <c r="L28" i="1"/>
  <c r="K28" i="1"/>
  <c r="J28" i="1"/>
  <c r="L26" i="1"/>
  <c r="K26" i="1"/>
  <c r="J26" i="1"/>
  <c r="L25" i="1"/>
  <c r="K25" i="1"/>
  <c r="J25" i="1"/>
  <c r="L24" i="1"/>
  <c r="K24" i="1"/>
  <c r="J24" i="1"/>
  <c r="L23" i="1"/>
  <c r="K23" i="1"/>
  <c r="J23" i="1"/>
  <c r="L22" i="1"/>
  <c r="K22" i="1"/>
  <c r="J22" i="1"/>
  <c r="L21" i="1"/>
  <c r="K21" i="1"/>
  <c r="J21" i="1"/>
  <c r="L20" i="1"/>
  <c r="K20" i="1"/>
  <c r="J20" i="1"/>
  <c r="L19" i="1"/>
  <c r="K19" i="1"/>
  <c r="J19" i="1"/>
  <c r="L18" i="1"/>
  <c r="K18" i="1"/>
  <c r="J18" i="1"/>
  <c r="L17" i="1"/>
  <c r="K17" i="1"/>
  <c r="J17" i="1"/>
  <c r="K34" i="1" l="1"/>
  <c r="L34" i="1"/>
  <c r="J34" i="1"/>
  <c r="M17" i="1"/>
  <c r="M25" i="1"/>
  <c r="M27" i="1"/>
  <c r="M20" i="1"/>
  <c r="M24" i="1"/>
  <c r="M21" i="1"/>
  <c r="M29" i="1"/>
  <c r="M19" i="1"/>
  <c r="M23" i="1"/>
  <c r="M28" i="1"/>
  <c r="M18" i="1"/>
  <c r="M22" i="1"/>
  <c r="M26" i="1"/>
  <c r="M34" i="1" l="1"/>
  <c r="P65" i="2"/>
  <c r="P15" i="2"/>
  <c r="P67" i="2"/>
  <c r="P17" i="2"/>
  <c r="P39" i="2"/>
  <c r="P56" i="2"/>
  <c r="P57" i="2"/>
  <c r="P58" i="2"/>
  <c r="P59" i="2"/>
  <c r="P60" i="2"/>
  <c r="P61" i="2"/>
  <c r="P62" i="2"/>
  <c r="P63" i="2"/>
  <c r="P64" i="2"/>
  <c r="P66" i="2"/>
  <c r="P68" i="2"/>
  <c r="P69" i="2"/>
  <c r="P70" i="2"/>
  <c r="P71" i="2"/>
  <c r="P72" i="2"/>
  <c r="P73" i="2"/>
  <c r="P74" i="2"/>
  <c r="P75" i="2"/>
  <c r="P76" i="2"/>
  <c r="P77" i="2"/>
  <c r="P78" i="2"/>
  <c r="P79" i="2"/>
  <c r="P80" i="2"/>
  <c r="P81" i="2"/>
  <c r="P82" i="2"/>
  <c r="P83" i="2"/>
  <c r="P84" i="2"/>
  <c r="P85" i="2"/>
  <c r="P86" i="2"/>
  <c r="P88" i="2"/>
  <c r="P89" i="2"/>
  <c r="P55" i="2"/>
  <c r="P54" i="2"/>
  <c r="P53" i="2"/>
  <c r="P10" i="2" l="1"/>
  <c r="AG16" i="1" l="1"/>
  <c r="J36" i="1" l="1"/>
  <c r="P8" i="2" l="1"/>
  <c r="P36" i="2" l="1"/>
  <c r="P4" i="2"/>
  <c r="P5" i="2"/>
  <c r="P7" i="2"/>
  <c r="P11" i="2"/>
  <c r="P12" i="2"/>
  <c r="P13" i="2"/>
  <c r="P14" i="2"/>
  <c r="P16" i="2"/>
  <c r="P18" i="2"/>
  <c r="P19" i="2"/>
  <c r="P20" i="2"/>
  <c r="P21" i="2"/>
  <c r="P22" i="2"/>
  <c r="P23" i="2"/>
  <c r="P24" i="2"/>
  <c r="P25" i="2"/>
  <c r="P26" i="2"/>
  <c r="P27" i="2"/>
  <c r="P28" i="2"/>
  <c r="P29" i="2"/>
  <c r="P30" i="2"/>
  <c r="P31" i="2"/>
  <c r="P32" i="2"/>
  <c r="P33" i="2"/>
  <c r="P34" i="2"/>
  <c r="P35" i="2"/>
  <c r="P3" i="2"/>
  <c r="P9" i="2"/>
  <c r="P6" i="2"/>
  <c r="I11" i="1"/>
  <c r="F74" i="14"/>
  <c r="I73" i="14" s="1"/>
  <c r="F73" i="14"/>
  <c r="F75" i="14" s="1"/>
  <c r="I74" i="14" s="1"/>
  <c r="K31" i="14"/>
  <c r="J31" i="14"/>
  <c r="K30" i="14"/>
  <c r="J30" i="14"/>
  <c r="K29" i="14"/>
  <c r="J29" i="14"/>
  <c r="K28" i="14"/>
  <c r="J28" i="14"/>
  <c r="K27" i="14"/>
  <c r="J27" i="14"/>
  <c r="K26" i="14"/>
  <c r="J26" i="14"/>
  <c r="K25" i="14"/>
  <c r="J25" i="14"/>
  <c r="K24" i="14"/>
  <c r="J24" i="14"/>
  <c r="K23" i="14"/>
  <c r="J23" i="14"/>
  <c r="K22" i="14"/>
  <c r="J22" i="14"/>
  <c r="K21" i="14"/>
  <c r="J21" i="14"/>
  <c r="K20" i="14"/>
  <c r="J20" i="14"/>
  <c r="K19" i="14"/>
  <c r="J19" i="14"/>
  <c r="K18" i="14"/>
  <c r="J18" i="14"/>
  <c r="K17" i="14"/>
  <c r="J17" i="14"/>
  <c r="AF16" i="14"/>
  <c r="K16" i="14"/>
  <c r="J16" i="14"/>
  <c r="I11" i="14"/>
  <c r="J36" i="12"/>
  <c r="F75" i="12"/>
  <c r="I75" i="12" s="1"/>
  <c r="F74" i="12"/>
  <c r="I74" i="12" s="1"/>
  <c r="AF16" i="12"/>
  <c r="F77" i="1"/>
  <c r="I76" i="1" s="1"/>
  <c r="F76" i="1"/>
  <c r="I75" i="1" s="1"/>
  <c r="P38" i="2"/>
  <c r="I72" i="14" l="1"/>
  <c r="F78" i="1"/>
  <c r="I77" i="1" s="1"/>
  <c r="L25" i="14"/>
  <c r="L18" i="14"/>
  <c r="L26" i="14"/>
  <c r="L28" i="14"/>
  <c r="L30" i="14"/>
  <c r="F76" i="12"/>
  <c r="I76" i="12" s="1"/>
  <c r="L17" i="14"/>
  <c r="L19" i="14"/>
  <c r="L21" i="14"/>
  <c r="L23" i="14"/>
  <c r="L16" i="14"/>
  <c r="K33" i="14"/>
  <c r="L20" i="14"/>
  <c r="L22" i="14"/>
  <c r="L24" i="14"/>
  <c r="L27" i="14"/>
  <c r="L29" i="14"/>
  <c r="L31" i="14"/>
  <c r="J34" i="14"/>
  <c r="J33" i="14"/>
  <c r="L33" i="14" l="1"/>
</calcChain>
</file>

<file path=xl/sharedStrings.xml><?xml version="1.0" encoding="utf-8"?>
<sst xmlns="http://schemas.openxmlformats.org/spreadsheetml/2006/main" count="6061" uniqueCount="2470">
  <si>
    <t xml:space="preserve">Benefice </t>
  </si>
  <si>
    <t>Ref</t>
  </si>
  <si>
    <t>Parish</t>
  </si>
  <si>
    <t>PS Ref</t>
  </si>
  <si>
    <t>Benefice</t>
  </si>
  <si>
    <t>Benefice Ref</t>
  </si>
  <si>
    <t>Click Here</t>
  </si>
  <si>
    <t>Fee Towards Stipend of Incumbent</t>
  </si>
  <si>
    <t>Fee to PCC</t>
  </si>
  <si>
    <t>Non-Assigned Fees retained by Incumbent Status Clergy</t>
  </si>
  <si>
    <t>Total Fees</t>
  </si>
  <si>
    <t>Bradwell</t>
  </si>
  <si>
    <t>Gayton</t>
  </si>
  <si>
    <t>CLICK ARROW</t>
  </si>
  <si>
    <t>PS_ _ - _ _ _</t>
  </si>
  <si>
    <t>Baptism</t>
  </si>
  <si>
    <t>ABBOTS BROMLEY</t>
  </si>
  <si>
    <t>PSABBO01</t>
  </si>
  <si>
    <t>ABB BROM w BFIELD USE 001CFRUG</t>
  </si>
  <si>
    <t>001BWRUG</t>
  </si>
  <si>
    <t>Marriage</t>
  </si>
  <si>
    <t>Publication of Banns</t>
  </si>
  <si>
    <t>ACTON TRUSSELL WITH BEDNALL</t>
  </si>
  <si>
    <t>PSACTO01</t>
  </si>
  <si>
    <t>ABB BROM BLIT COLT COLW GT HAY</t>
  </si>
  <si>
    <t>001CFRUG</t>
  </si>
  <si>
    <t>Funerals and Burials</t>
  </si>
  <si>
    <t>Certificate of Banns</t>
  </si>
  <si>
    <t>ADBASTON</t>
  </si>
  <si>
    <t>PSADBA01</t>
  </si>
  <si>
    <t>A H O K N (USE 003CMECC)</t>
  </si>
  <si>
    <t>003BKECC</t>
  </si>
  <si>
    <t>Monuments In Churchyard</t>
  </si>
  <si>
    <t>Marriage Service</t>
  </si>
  <si>
    <t>ADDERLEY</t>
  </si>
  <si>
    <t>PSADDE01</t>
  </si>
  <si>
    <t>A H O K N  WOODSEAV GNOS MORET</t>
  </si>
  <si>
    <t>003CMECC</t>
  </si>
  <si>
    <t>Searches in Church Registers</t>
  </si>
  <si>
    <t>Publication of Banns and Certificate of Banns</t>
  </si>
  <si>
    <t>ALBRIGHTON</t>
  </si>
  <si>
    <t>PSALBR01</t>
  </si>
  <si>
    <t>ADDERLEY (USE 004BFHOD)</t>
  </si>
  <si>
    <t>004_XHOD</t>
  </si>
  <si>
    <t>Funeral service in church only</t>
  </si>
  <si>
    <t>ALBRIGHTON-W-BATTLEFIELD</t>
  </si>
  <si>
    <t>PSALBR02</t>
  </si>
  <si>
    <t>004BFHOD</t>
  </si>
  <si>
    <t>Funeral service in church and Burial in cemetary or cremation following/preceding this</t>
  </si>
  <si>
    <t>ALDRIDGE PARISH</t>
  </si>
  <si>
    <t>PSALDR01</t>
  </si>
  <si>
    <t>ALBRIGHTON (USE 005BTEDG)</t>
  </si>
  <si>
    <t>005_REDG</t>
  </si>
  <si>
    <t>Burial of body in churchyard on separate occasion</t>
  </si>
  <si>
    <t>PSALDR02</t>
  </si>
  <si>
    <t>ALBRIGHTON (USE 005_REDG)</t>
  </si>
  <si>
    <t>005_RSHI</t>
  </si>
  <si>
    <t>Burial of cremated remains in churchyard on separate occasion</t>
  </si>
  <si>
    <t>ALREWAS</t>
  </si>
  <si>
    <t>PSALRE01</t>
  </si>
  <si>
    <t>ALBRIGHTON BONINGALE DONINGTON</t>
  </si>
  <si>
    <t>005BTEDG</t>
  </si>
  <si>
    <t>Burial in cemetery on separate occasion</t>
  </si>
  <si>
    <t>ALSAGERS BANK</t>
  </si>
  <si>
    <t>PSALSA01</t>
  </si>
  <si>
    <t>ALDRIDGE</t>
  </si>
  <si>
    <t>006_LWAL</t>
  </si>
  <si>
    <t>Service at graveside (no service in church) including burial</t>
  </si>
  <si>
    <t>ALSTONFIELD</t>
  </si>
  <si>
    <t>PSALST01</t>
  </si>
  <si>
    <t>007_HLIC</t>
  </si>
  <si>
    <t>Service in crematorium or cemetery (no service in church)</t>
  </si>
  <si>
    <t>Whinburgh PCC</t>
  </si>
  <si>
    <t>ALTON</t>
  </si>
  <si>
    <t>PSALTO01</t>
  </si>
  <si>
    <t>008BXNEW</t>
  </si>
  <si>
    <t>Burial of body in churchyard (committal only)</t>
  </si>
  <si>
    <t>Wramplingham PCC</t>
  </si>
  <si>
    <t>ANSLOW</t>
  </si>
  <si>
    <t>PSANSL01</t>
  </si>
  <si>
    <t>ALSTONFLD, (USE 009CWALS)</t>
  </si>
  <si>
    <t>009BRALS</t>
  </si>
  <si>
    <t>Burial of cremated remains in churchyard (no service in church) including burial</t>
  </si>
  <si>
    <t>ARMITAGE</t>
  </si>
  <si>
    <t>PSARMI01</t>
  </si>
  <si>
    <t>ALSTONFLD,BUTTERTON,WARS W ELK</t>
  </si>
  <si>
    <t>009CWALS</t>
  </si>
  <si>
    <t>Certificate issued at time of burial</t>
  </si>
  <si>
    <t>ASH</t>
  </si>
  <si>
    <t>PSASH_01</t>
  </si>
  <si>
    <t>ALTON W BRADLEY USE 010DXUTT</t>
  </si>
  <si>
    <t>010CTCHE</t>
  </si>
  <si>
    <t>Certificate issued at time of baptism</t>
  </si>
  <si>
    <t>ASHLEY</t>
  </si>
  <si>
    <t>PSASHL01</t>
  </si>
  <si>
    <t>ALTON BRADLEY DENS ELLA STAN M</t>
  </si>
  <si>
    <t>010DXUTT</t>
  </si>
  <si>
    <t>Short certificate of baptism</t>
  </si>
  <si>
    <t>ASTLEY</t>
  </si>
  <si>
    <t>PSASTL01</t>
  </si>
  <si>
    <t>011_JTUT</t>
  </si>
  <si>
    <t>Small cross of wood</t>
  </si>
  <si>
    <t>ASTON</t>
  </si>
  <si>
    <t>PSASTO01</t>
  </si>
  <si>
    <t>012_XRUG</t>
  </si>
  <si>
    <t>Small vase not exceeding 305mm x 203mm x 203mm (12" x 8" x 8")</t>
  </si>
  <si>
    <t>ATCHAM</t>
  </si>
  <si>
    <t>PSATCH01</t>
  </si>
  <si>
    <t>013_RHOD</t>
  </si>
  <si>
    <t>Tablet, plaque or other marker commemorating a person whose remains have been cremated</t>
  </si>
  <si>
    <t>AUDLEY</t>
  </si>
  <si>
    <t>PSAUDL01</t>
  </si>
  <si>
    <t>ASH (DO NOT USE)</t>
  </si>
  <si>
    <t>013_RWEM</t>
  </si>
  <si>
    <t>Any other monument</t>
  </si>
  <si>
    <t>BADGER</t>
  </si>
  <si>
    <t>PSBADG01</t>
  </si>
  <si>
    <t>ASHLEY (USE 014BMECC)</t>
  </si>
  <si>
    <t>014_LECC</t>
  </si>
  <si>
    <t>Additional inscription on existing monument</t>
  </si>
  <si>
    <t>BAGNALL</t>
  </si>
  <si>
    <t>PSBAGN01</t>
  </si>
  <si>
    <t>ASHLEY USE 014CRECC</t>
  </si>
  <si>
    <t>014BMECC</t>
  </si>
  <si>
    <t>Searching registers of marriages for period before 1 July 1837 (up to one hour)</t>
  </si>
  <si>
    <t>BARLASTON</t>
  </si>
  <si>
    <t>PSBARL01</t>
  </si>
  <si>
    <t>ASHLEY MUCKL BROUG CROXT</t>
  </si>
  <si>
    <t>014CRECC</t>
  </si>
  <si>
    <t>Searching registers of baptisms and burials (including one copy) for up to one hour</t>
  </si>
  <si>
    <t>BARTON U NEEDWOOD</t>
  </si>
  <si>
    <t>PSBART01</t>
  </si>
  <si>
    <t>ASTLEY,CLIVE,GRINSHILL&amp;HADNALL</t>
  </si>
  <si>
    <t>015BJWEM</t>
  </si>
  <si>
    <t>Searching registers (additional hour or part hour)</t>
  </si>
  <si>
    <t>Short certificate of Baptism</t>
  </si>
  <si>
    <t>BASCHURCH</t>
  </si>
  <si>
    <t>PSBASC01</t>
  </si>
  <si>
    <t>018_KNEW</t>
  </si>
  <si>
    <t>Each additional copy of an entry in a register of baptism or burials</t>
  </si>
  <si>
    <t>BASFORD</t>
  </si>
  <si>
    <t>PSBASF01</t>
  </si>
  <si>
    <t>BAGNALL ST CHAD</t>
  </si>
  <si>
    <t>019BHLEE</t>
  </si>
  <si>
    <t>Inspection of instrument of apportionment or agreement in exchange of land for tithes deposited under the Tithe Act 1836</t>
  </si>
  <si>
    <t>BAYSTON HILL</t>
  </si>
  <si>
    <t>PSBAYS01</t>
  </si>
  <si>
    <t>BAGNALL ST CHAD (USE 019BHLEE)</t>
  </si>
  <si>
    <t>019BHSTO</t>
  </si>
  <si>
    <t>Furnishing copies of above (for every 72 words)</t>
  </si>
  <si>
    <t>Certificate of Marriage (at registration)</t>
  </si>
  <si>
    <t>BECKBURY</t>
  </si>
  <si>
    <t>PSBECK01</t>
  </si>
  <si>
    <t>020_XSTO</t>
  </si>
  <si>
    <t>Certificate of Marriage (subsequently)</t>
  </si>
  <si>
    <t>BENTLEY</t>
  </si>
  <si>
    <t>PSBENT01</t>
  </si>
  <si>
    <t>BARLASTON (USE 020_XSTO)</t>
  </si>
  <si>
    <t>020_XTRE</t>
  </si>
  <si>
    <t>Multiple (Banns/Service/Marriage Certificate)</t>
  </si>
  <si>
    <t>BERKSWICH</t>
  </si>
  <si>
    <t>PSBERK01</t>
  </si>
  <si>
    <t>BARTON (USE 021BTTUT)</t>
  </si>
  <si>
    <t>021_RTUT</t>
  </si>
  <si>
    <t>BETLEY</t>
  </si>
  <si>
    <t>PSBETL01</t>
  </si>
  <si>
    <t>BARTON U NEED USE 021CXTUT</t>
  </si>
  <si>
    <t>021BTTUT</t>
  </si>
  <si>
    <t>Funeral Service in Church and Burial in Churchyard following service</t>
  </si>
  <si>
    <t>BICTON</t>
  </si>
  <si>
    <t>PSBICT01</t>
  </si>
  <si>
    <t>BARTON W DUNSTALL &amp; TATENHILL</t>
  </si>
  <si>
    <t>021CXTUT</t>
  </si>
  <si>
    <t>BIDDULPH</t>
  </si>
  <si>
    <t>PSBIDD01</t>
  </si>
  <si>
    <t>BASCHURCH &amp; W LULLFD W HORDLEY</t>
  </si>
  <si>
    <t>022BMELL</t>
  </si>
  <si>
    <t>Click Arrow</t>
  </si>
  <si>
    <t>BIDDULPH MOOR</t>
  </si>
  <si>
    <t>PSBIDD02</t>
  </si>
  <si>
    <t>023_HNEW</t>
  </si>
  <si>
    <t>Incumbent</t>
  </si>
  <si>
    <t>BILBROOK</t>
  </si>
  <si>
    <t>PSBILB01</t>
  </si>
  <si>
    <t>BASWICH (OR BERKSWICH)</t>
  </si>
  <si>
    <t>024_WSTA</t>
  </si>
  <si>
    <t>Team Rector</t>
  </si>
  <si>
    <t>BILSTON</t>
  </si>
  <si>
    <t>PSBILS01</t>
  </si>
  <si>
    <t>026_KSHR</t>
  </si>
  <si>
    <t>Priest In Charge</t>
  </si>
  <si>
    <t>BISHOPSWOOD</t>
  </si>
  <si>
    <t>PSBISH01</t>
  </si>
  <si>
    <t>BECKBURY,BADGER,KEMB'TON,RYTON</t>
  </si>
  <si>
    <t>027AXEDG</t>
  </si>
  <si>
    <t>Treasurer</t>
  </si>
  <si>
    <t>BLAKENALL HTH - ARR DO NOT USE</t>
  </si>
  <si>
    <t>PSBLAK01</t>
  </si>
  <si>
    <t>BENTLEY (USE 027CKWOL)</t>
  </si>
  <si>
    <t>027BHWOL</t>
  </si>
  <si>
    <t>Other</t>
  </si>
  <si>
    <t>BLAKENALL HEATH CHRIST CHURCH</t>
  </si>
  <si>
    <t>PSBLAK02</t>
  </si>
  <si>
    <t>BENTLEY &amp; WILLENHALL 027CKWUL</t>
  </si>
  <si>
    <t>027CKWOL</t>
  </si>
  <si>
    <t>BLAKENALL HEATH ST AIDAN</t>
  </si>
  <si>
    <t>PSBLAK03</t>
  </si>
  <si>
    <t>BENTLEY EMM AND HT WILLENHALL</t>
  </si>
  <si>
    <t>027CKWUL</t>
  </si>
  <si>
    <t>BLAKENALL HEATH ST CHAD</t>
  </si>
  <si>
    <t>PSBLAK04</t>
  </si>
  <si>
    <t>028BWNEW</t>
  </si>
  <si>
    <t>BLITHFIELD</t>
  </si>
  <si>
    <t>PSBLIT01</t>
  </si>
  <si>
    <t>BICTON,MONTFORD,SHRA'DINE&amp;FITZ</t>
  </si>
  <si>
    <t>029BPSHR</t>
  </si>
  <si>
    <t>BLORE</t>
  </si>
  <si>
    <t>PSBLOR01</t>
  </si>
  <si>
    <t>030_LLEE</t>
  </si>
  <si>
    <t>BLOXWICH PCC</t>
  </si>
  <si>
    <t>PSBLOX01</t>
  </si>
  <si>
    <t>BIDDULPH MOOR USE 031CLLEE</t>
  </si>
  <si>
    <t>031_HLEE</t>
  </si>
  <si>
    <t>BLOXWICH ALL SAINTS DCC</t>
  </si>
  <si>
    <t>PSBLOX02</t>
  </si>
  <si>
    <t>BILBROOK W COVEN</t>
  </si>
  <si>
    <t>031BJPEN</t>
  </si>
  <si>
    <t>BLOXWICH MOSSLEY S THOMAS</t>
  </si>
  <si>
    <t>PSBLOX03</t>
  </si>
  <si>
    <t>BIDDULPH MOOR &amp; KNYPERSLEY</t>
  </si>
  <si>
    <t>031CLLEE</t>
  </si>
  <si>
    <t>BLOXWICH LOWER FARM HOLY ASCEN</t>
  </si>
  <si>
    <t>PSBLOX04</t>
  </si>
  <si>
    <t>032CHWOL</t>
  </si>
  <si>
    <t>BLOXWICH S JAMES OLD LANE</t>
  </si>
  <si>
    <t>PSBLOX05</t>
  </si>
  <si>
    <t>036_TPEN</t>
  </si>
  <si>
    <t>BLURTON</t>
  </si>
  <si>
    <t>PSBLUR01</t>
  </si>
  <si>
    <t>BLAKENALL HEATH</t>
  </si>
  <si>
    <t>037_MWAL</t>
  </si>
  <si>
    <t>BLYMHILL</t>
  </si>
  <si>
    <t>PSBLYM01</t>
  </si>
  <si>
    <t>BLOXWICH</t>
  </si>
  <si>
    <t>039_XWAL</t>
  </si>
  <si>
    <t>BOBBINGTON</t>
  </si>
  <si>
    <t>PSBOBB01</t>
  </si>
  <si>
    <t>BLURTON (USE 040BXSTK)</t>
  </si>
  <si>
    <t>040_WSTK</t>
  </si>
  <si>
    <t>BOLAS MAGNA</t>
  </si>
  <si>
    <t>PSBOLA01</t>
  </si>
  <si>
    <t>BLURTON (USE 040_WSTK)</t>
  </si>
  <si>
    <t>040_WSTO</t>
  </si>
  <si>
    <t>BONINGALE</t>
  </si>
  <si>
    <t>PSBONI01</t>
  </si>
  <si>
    <t>040_WTRE</t>
  </si>
  <si>
    <t>BRADELEY</t>
  </si>
  <si>
    <t>PSBRAD01</t>
  </si>
  <si>
    <t>BLURTON AND DRESDEN</t>
  </si>
  <si>
    <t>040BXSTK</t>
  </si>
  <si>
    <t>BRADLEY</t>
  </si>
  <si>
    <t>PSBRAD02</t>
  </si>
  <si>
    <t>BHILL W WN-U-LIZD USE 395BPPEN</t>
  </si>
  <si>
    <t>041_PPEN</t>
  </si>
  <si>
    <t>BRADLEY LE MOORS</t>
  </si>
  <si>
    <t>PSBRAD03</t>
  </si>
  <si>
    <t>BONINGALE (USE 005BTEDG)</t>
  </si>
  <si>
    <t>044_TEDG</t>
  </si>
  <si>
    <t>BRADWELL ST BARNABAS</t>
  </si>
  <si>
    <t>PSBRAD04</t>
  </si>
  <si>
    <t>BONINGALE (USE 044_TEDG)</t>
  </si>
  <si>
    <t>044_TSHI</t>
  </si>
  <si>
    <t>BRAMSHALL</t>
  </si>
  <si>
    <t>PSBRAM01</t>
  </si>
  <si>
    <t>BRAD,CCH EAT, MORET 045CTSTA</t>
  </si>
  <si>
    <t>045BPSTA</t>
  </si>
  <si>
    <t>BRANSTON</t>
  </si>
  <si>
    <t>PSBRAN01</t>
  </si>
  <si>
    <t>BRAD, CH EAT, DERRIN, HAUGHTON</t>
  </si>
  <si>
    <t>045CTSTA</t>
  </si>
  <si>
    <t>BRERETON (USE PSRUGE01)</t>
  </si>
  <si>
    <t>PSBRER01</t>
  </si>
  <si>
    <t>BRADLEY ST MARTIN</t>
  </si>
  <si>
    <t>046_JWOL</t>
  </si>
  <si>
    <t>BREWOOD</t>
  </si>
  <si>
    <t>PSBREW01</t>
  </si>
  <si>
    <t>BRADWELL AND PORTHILL</t>
  </si>
  <si>
    <t>047BFNEW</t>
  </si>
  <si>
    <t>BROUGHTON ST PETER</t>
  </si>
  <si>
    <t>PSBROU01</t>
  </si>
  <si>
    <t>BRANSTON (USE 048BTTUT)</t>
  </si>
  <si>
    <t>048_RTUT</t>
  </si>
  <si>
    <t>BROUGHTON ST MARYS</t>
  </si>
  <si>
    <t>PSBROU02</t>
  </si>
  <si>
    <t>048BTTUT</t>
  </si>
  <si>
    <t>BROWN EDGE</t>
  </si>
  <si>
    <t>PSBROW01</t>
  </si>
  <si>
    <t>BRERETON (USE 049BMRUG)</t>
  </si>
  <si>
    <t>049_LRUG</t>
  </si>
  <si>
    <t>BROWNHILLS</t>
  </si>
  <si>
    <t>PSBROW02</t>
  </si>
  <si>
    <t>BRERETON AND RUGELEY TEAM</t>
  </si>
  <si>
    <t>049BMRUG</t>
  </si>
  <si>
    <t>BUCKNALL TEAM MINISTRY</t>
  </si>
  <si>
    <t>PSBUCK04</t>
  </si>
  <si>
    <t>050_KPEN</t>
  </si>
  <si>
    <t>BUILDWAS</t>
  </si>
  <si>
    <t>PSBUIL01</t>
  </si>
  <si>
    <t>BROUGHTON</t>
  </si>
  <si>
    <t>053_MWEM</t>
  </si>
  <si>
    <t>BURNTWOOD</t>
  </si>
  <si>
    <t>PSBURN01</t>
  </si>
  <si>
    <t>BROU CROX,C HTH W ST USE 097CM</t>
  </si>
  <si>
    <t>053BPECC</t>
  </si>
  <si>
    <t>BURSLEM ST JOHN</t>
  </si>
  <si>
    <t>PSBURS01</t>
  </si>
  <si>
    <t>054_JLEE</t>
  </si>
  <si>
    <t>BURSLEM ST PAUL</t>
  </si>
  <si>
    <t>PSBURS02</t>
  </si>
  <si>
    <t>055_XSTK</t>
  </si>
  <si>
    <t>BURSLEM ST WERBURGH</t>
  </si>
  <si>
    <t>PSBURS03</t>
  </si>
  <si>
    <t>BUCKNALL TEAM (USE 055_XSTK)</t>
  </si>
  <si>
    <t>055_XSTO</t>
  </si>
  <si>
    <t>BURTON ALL SAINTS</t>
  </si>
  <si>
    <t>PSBURT01</t>
  </si>
  <si>
    <t>057_LLIC</t>
  </si>
  <si>
    <t>BURTON ST AIDAN USE PSBURT06</t>
  </si>
  <si>
    <t>PSBURT02</t>
  </si>
  <si>
    <t>BURSLEM ST JOHN &amp; ST PAUL</t>
  </si>
  <si>
    <t>058BJSTN</t>
  </si>
  <si>
    <t>BURTON ST CHAD</t>
  </si>
  <si>
    <t>PSBURT03</t>
  </si>
  <si>
    <t>060_TSTN</t>
  </si>
  <si>
    <t>BURTON ST MODWEN</t>
  </si>
  <si>
    <t>PSBURT04</t>
  </si>
  <si>
    <t>BURTON ALL SS W CH CHURCH</t>
  </si>
  <si>
    <t>061BPTUT</t>
  </si>
  <si>
    <t>BURTON ST PAUL USE BURT06</t>
  </si>
  <si>
    <t>PSBURT05</t>
  </si>
  <si>
    <t>064_RTUT</t>
  </si>
  <si>
    <t>BURTON S AIDAN &amp; S PAUL</t>
  </si>
  <si>
    <t>PSBURT06</t>
  </si>
  <si>
    <t>BURTON (065DWTUT OR 066BJTUT)</t>
  </si>
  <si>
    <t>065CRTUT</t>
  </si>
  <si>
    <t>BUSHBURY</t>
  </si>
  <si>
    <t>PSBUSH01</t>
  </si>
  <si>
    <t>BURTON ST MODWENS</t>
  </si>
  <si>
    <t>065DWTUT</t>
  </si>
  <si>
    <t>BUTTERTON ST BARTHOLOMEW</t>
  </si>
  <si>
    <t>PSBUTT01</t>
  </si>
  <si>
    <t>066BJTUT</t>
  </si>
  <si>
    <t>BUTTERTON ST THOMAS</t>
  </si>
  <si>
    <t>PSBUTT02</t>
  </si>
  <si>
    <t>BUSHBURY USE 067_WWUL</t>
  </si>
  <si>
    <t>067_WWOL</t>
  </si>
  <si>
    <t>CALTON</t>
  </si>
  <si>
    <t>PSCALT01</t>
  </si>
  <si>
    <t>067_WWUL</t>
  </si>
  <si>
    <t>CALVERHALL</t>
  </si>
  <si>
    <t>PSCALV01</t>
  </si>
  <si>
    <t>CALDMORE (USE 069BLWAL)</t>
  </si>
  <si>
    <t>069_KWAL</t>
  </si>
  <si>
    <t>CANNOCK ST LUKE W HUNTINGTON</t>
  </si>
  <si>
    <t>PSCANN04</t>
  </si>
  <si>
    <t>CALDMORE</t>
  </si>
  <si>
    <t>069BLWAL</t>
  </si>
  <si>
    <t>CANWELL</t>
  </si>
  <si>
    <t>PSCANW01</t>
  </si>
  <si>
    <t>CALTON,CAULDON,(USE 070CMALS)</t>
  </si>
  <si>
    <t>070BKALS</t>
  </si>
  <si>
    <t>CASTLE CHURCH</t>
  </si>
  <si>
    <t>PSCAST01</t>
  </si>
  <si>
    <t>CALTON,CAULDON,GRINDON&amp;W'FALL</t>
  </si>
  <si>
    <t>070CMALS</t>
  </si>
  <si>
    <t>CAULDON</t>
  </si>
  <si>
    <t>PSCAUL01</t>
  </si>
  <si>
    <t>CANNOCK - NOT IN USE</t>
  </si>
  <si>
    <t>071_XRUG</t>
  </si>
  <si>
    <t>CAVERSWALL</t>
  </si>
  <si>
    <t>PSCAVE01</t>
  </si>
  <si>
    <t>071BFTAM</t>
  </si>
  <si>
    <t>CENTRAL TELFORD</t>
  </si>
  <si>
    <t>PSCENT01</t>
  </si>
  <si>
    <t>CANNOCK &amp; HUNTINGTON</t>
  </si>
  <si>
    <t>071CJRUG</t>
  </si>
  <si>
    <t>CHADSMOOR SS AIDAN &amp; CHAD</t>
  </si>
  <si>
    <t>PSCHAD01</t>
  </si>
  <si>
    <t>072_RSTA</t>
  </si>
  <si>
    <t>CHAPEL CHORLTON</t>
  </si>
  <si>
    <t>PSCHAP01</t>
  </si>
  <si>
    <t>CASTLE TOWN/DOXEY USE 337BKSTA</t>
  </si>
  <si>
    <t>073_LSTA</t>
  </si>
  <si>
    <t>CHASETOWN</t>
  </si>
  <si>
    <t>PSCHAS01</t>
  </si>
  <si>
    <t>CAVERSWALL,WEST COYNEY W DILH.</t>
  </si>
  <si>
    <t>075ATCHE</t>
  </si>
  <si>
    <t>CHASE TERRACE</t>
  </si>
  <si>
    <t>PSCHAS02</t>
  </si>
  <si>
    <t>075BXTEL</t>
  </si>
  <si>
    <t>CHEADLE</t>
  </si>
  <si>
    <t>PSCHEA01</t>
  </si>
  <si>
    <t>CENTRAL WOLVERHAMPTON</t>
  </si>
  <si>
    <t>075CHWOL</t>
  </si>
  <si>
    <t>CHEBSEY</t>
  </si>
  <si>
    <t>PSCHEB01</t>
  </si>
  <si>
    <t>CHADSMOOR</t>
  </si>
  <si>
    <t>075DKRUG</t>
  </si>
  <si>
    <t>CHECKLEY</t>
  </si>
  <si>
    <t>PSCHEC01</t>
  </si>
  <si>
    <t>CHAPEL CHORLTON,MAER&amp;WHITMORE</t>
  </si>
  <si>
    <t>076BRECC</t>
  </si>
  <si>
    <t>CHEDDLETON</t>
  </si>
  <si>
    <t>PSCHED01</t>
  </si>
  <si>
    <t>CHASE TERRACE ST JOHN</t>
  </si>
  <si>
    <t>076CWLIC</t>
  </si>
  <si>
    <t>CHELL</t>
  </si>
  <si>
    <t>PSCHEL01</t>
  </si>
  <si>
    <t>077_KLIC</t>
  </si>
  <si>
    <t>CHESTERTON</t>
  </si>
  <si>
    <t>PSCHES01</t>
  </si>
  <si>
    <t>CHEADLE W FREEHAY</t>
  </si>
  <si>
    <t>078BHCHE</t>
  </si>
  <si>
    <t>CHESWARDINE</t>
  </si>
  <si>
    <t>PSCHES03</t>
  </si>
  <si>
    <t>CHEB,ELLENH&amp;SEIGHF (079CFECC)</t>
  </si>
  <si>
    <t>079BWECC</t>
  </si>
  <si>
    <t>CHETWYND</t>
  </si>
  <si>
    <t>PSCHET01</t>
  </si>
  <si>
    <t>CHEBS,CRES,ELLENH,RANT,SEIGHFO</t>
  </si>
  <si>
    <t>079CFECC</t>
  </si>
  <si>
    <t>CHILDS ERCALL</t>
  </si>
  <si>
    <t>PSCHIL01</t>
  </si>
  <si>
    <t>080_RUTT</t>
  </si>
  <si>
    <t>CHURCH ASTON</t>
  </si>
  <si>
    <t>PSCHUR01</t>
  </si>
  <si>
    <t>081_LLEE</t>
  </si>
  <si>
    <t>CHURCH EATON</t>
  </si>
  <si>
    <t>PSCHUR02</t>
  </si>
  <si>
    <t>082_HSTN</t>
  </si>
  <si>
    <t>CLAYTON</t>
  </si>
  <si>
    <t>PSCLAY01</t>
  </si>
  <si>
    <t>083_WNEW</t>
  </si>
  <si>
    <t>CLIFTON CAMPVILLE</t>
  </si>
  <si>
    <t>PSCLIF01</t>
  </si>
  <si>
    <t>CHESWARDINE,CH ERC,HALES,ETC</t>
  </si>
  <si>
    <t>084BRHOD</t>
  </si>
  <si>
    <t>CLIVE</t>
  </si>
  <si>
    <t>PSCLIV01</t>
  </si>
  <si>
    <t>087_TEDG</t>
  </si>
  <si>
    <t>COCKSHUTT</t>
  </si>
  <si>
    <t>PSCOCK01</t>
  </si>
  <si>
    <t>088BPNEW</t>
  </si>
  <si>
    <t>CODSALL</t>
  </si>
  <si>
    <t>PSCODS01</t>
  </si>
  <si>
    <t>CLIF CAMP W EDING(USE 089CMTAM</t>
  </si>
  <si>
    <t>089AHTAM</t>
  </si>
  <si>
    <t>COLTON</t>
  </si>
  <si>
    <t>PSCOLT01</t>
  </si>
  <si>
    <t>CLIFT CAMP W EDINGDALE &amp; HARL</t>
  </si>
  <si>
    <t>089CMTAM</t>
  </si>
  <si>
    <t>COLWICH</t>
  </si>
  <si>
    <t>PSCOLW01</t>
  </si>
  <si>
    <t>092_PPEN</t>
  </si>
  <si>
    <t>COTES HEATH</t>
  </si>
  <si>
    <t>PSCOTE01</t>
  </si>
  <si>
    <t>COLTON (USE 094BHRUG)</t>
  </si>
  <si>
    <t>094_FRUG</t>
  </si>
  <si>
    <t>COTTON</t>
  </si>
  <si>
    <t>PSCOTT01</t>
  </si>
  <si>
    <t>COLTON (USE 001CFRUG)</t>
  </si>
  <si>
    <t>094BHRUG</t>
  </si>
  <si>
    <t>COVEN</t>
  </si>
  <si>
    <t>PSCOVE01</t>
  </si>
  <si>
    <t>COLWICH W GT HAY USE 001CFRUG</t>
  </si>
  <si>
    <t>095BWRUG</t>
  </si>
  <si>
    <t>CRIFTINS</t>
  </si>
  <si>
    <t>PSCRIF01</t>
  </si>
  <si>
    <t>C HTH STANDON SWYN &amp; TITTENSOR</t>
  </si>
  <si>
    <t>097CMSTO</t>
  </si>
  <si>
    <t>CROSS HEATH</t>
  </si>
  <si>
    <t>PSCROS01</t>
  </si>
  <si>
    <t>COVEN (SEE 031BJPEN) BILBROOK</t>
  </si>
  <si>
    <t>098_XPEN</t>
  </si>
  <si>
    <t>CROXDEN</t>
  </si>
  <si>
    <t>PSCROX01</t>
  </si>
  <si>
    <t>CRIFTINS - USE 099BTELL</t>
  </si>
  <si>
    <t>099_RELL</t>
  </si>
  <si>
    <t>CROXTON</t>
  </si>
  <si>
    <t>PSCROX02</t>
  </si>
  <si>
    <t>CRIFTINS DUDLE &amp; W FRANKTON</t>
  </si>
  <si>
    <t>099BTELL</t>
  </si>
  <si>
    <t>DARLASTON ALL SAINTS</t>
  </si>
  <si>
    <t>PSDARL01</t>
  </si>
  <si>
    <t>100_XNEW</t>
  </si>
  <si>
    <t>DARLASTON ST LAWRENCE</t>
  </si>
  <si>
    <t>PSDARL02</t>
  </si>
  <si>
    <t>CROX W BROUGN ADB USE 003BKECC</t>
  </si>
  <si>
    <t>102BMECC</t>
  </si>
  <si>
    <t>DENSTONE</t>
  </si>
  <si>
    <t>PSDENS01</t>
  </si>
  <si>
    <t>DARLASTON ALL SS</t>
  </si>
  <si>
    <t>103_HWED</t>
  </si>
  <si>
    <t>DERRINGTON</t>
  </si>
  <si>
    <t>PSDERR01</t>
  </si>
  <si>
    <t>104BXWED</t>
  </si>
  <si>
    <t>DILHORNE</t>
  </si>
  <si>
    <t>PSDILH01</t>
  </si>
  <si>
    <t>DENSTONE W ELLAS USE 010DXUTT</t>
  </si>
  <si>
    <t>108BWUTT</t>
  </si>
  <si>
    <t>DONINGTON</t>
  </si>
  <si>
    <t>PSDONI01</t>
  </si>
  <si>
    <t>DERRIN,HAUGH&amp;RANT USE 045CTSTA</t>
  </si>
  <si>
    <t>108CFSTA</t>
  </si>
  <si>
    <t>DONNINGTON WOOD</t>
  </si>
  <si>
    <t>PSDONN01</t>
  </si>
  <si>
    <t>DONINGTON (USE 005BTEDG)</t>
  </si>
  <si>
    <t>110_LEDG</t>
  </si>
  <si>
    <t>DRAYCOTT LE MOORS</t>
  </si>
  <si>
    <t>PSDRAY01</t>
  </si>
  <si>
    <t>DONINGTON (USE 110_LEDG)</t>
  </si>
  <si>
    <t>110_LSHI</t>
  </si>
  <si>
    <t>DRAYTON BASSETT</t>
  </si>
  <si>
    <t>PSDRAY02</t>
  </si>
  <si>
    <t>111_HTEL</t>
  </si>
  <si>
    <t>DRESDEN</t>
  </si>
  <si>
    <t>PSDRES01</t>
  </si>
  <si>
    <t>DRAYCOTT-LE-MOORS W FORSBROOK</t>
  </si>
  <si>
    <t>112BXCHE</t>
  </si>
  <si>
    <t>DUDLESTON</t>
  </si>
  <si>
    <t>PSDUDL01</t>
  </si>
  <si>
    <t>DRAYTON IN HALES (MARKET DRAY)</t>
  </si>
  <si>
    <t>114_KHOD</t>
  </si>
  <si>
    <t>DUNSTALL</t>
  </si>
  <si>
    <t>PSDUNS01</t>
  </si>
  <si>
    <t>DRESDEN (USE 040BXSTO)</t>
  </si>
  <si>
    <t>115_FSTK</t>
  </si>
  <si>
    <t>DUNSTON-W-COPPENHALL</t>
  </si>
  <si>
    <t>PSDUNS02</t>
  </si>
  <si>
    <t>DRESDEN - USE 115_FSTK</t>
  </si>
  <si>
    <t>115_FSTO</t>
  </si>
  <si>
    <t>EATON CONSTANTINE</t>
  </si>
  <si>
    <t>PSEATO01</t>
  </si>
  <si>
    <t>DUDLESTON USE 099BTELL</t>
  </si>
  <si>
    <t>116_TELL</t>
  </si>
  <si>
    <t>ECCLESHALL</t>
  </si>
  <si>
    <t>PSECCL01</t>
  </si>
  <si>
    <t>DUNSTALL W RANG&amp;TATE USE 021CX</t>
  </si>
  <si>
    <t>117BPTUT</t>
  </si>
  <si>
    <t>EDENSOR (POST TO PSLONG07)</t>
  </si>
  <si>
    <t>PSEDEN01</t>
  </si>
  <si>
    <t>119_XECC</t>
  </si>
  <si>
    <t>EDGMOND</t>
  </si>
  <si>
    <t>PSEDGM01</t>
  </si>
  <si>
    <t>LONGTON HALL (EDENSOR)</t>
  </si>
  <si>
    <t>120_WSTK</t>
  </si>
  <si>
    <t>EDINGALE</t>
  </si>
  <si>
    <t>PSEDIN01</t>
  </si>
  <si>
    <t>EDENSOR (USE 120_WSTK)</t>
  </si>
  <si>
    <t>120_WSTO</t>
  </si>
  <si>
    <t>EDSTASTON</t>
  </si>
  <si>
    <t>PSEDST01</t>
  </si>
  <si>
    <t>EDGMOND W KYNNERSLEY&amp;PRESTON W</t>
  </si>
  <si>
    <t>121BREDG</t>
  </si>
  <si>
    <t>ELFORD</t>
  </si>
  <si>
    <t>PSELFO01</t>
  </si>
  <si>
    <t>EDSTASTON FAULS PRE TIL WHIX</t>
  </si>
  <si>
    <t>123BHWEM</t>
  </si>
  <si>
    <t>ELLASTONE</t>
  </si>
  <si>
    <t>PSELLA01</t>
  </si>
  <si>
    <t>124_TTAM</t>
  </si>
  <si>
    <t>ELLENHALL</t>
  </si>
  <si>
    <t>PSELLE01</t>
  </si>
  <si>
    <t>ELLESMERE</t>
  </si>
  <si>
    <t>127BFELL</t>
  </si>
  <si>
    <t>PSELLE02</t>
  </si>
  <si>
    <t>ENDON W STANLEY</t>
  </si>
  <si>
    <t>128_RLEE</t>
  </si>
  <si>
    <t>PSENDO01</t>
  </si>
  <si>
    <t>ESSINGTON</t>
  </si>
  <si>
    <t>131_FPEN</t>
  </si>
  <si>
    <t>ENVILLE</t>
  </si>
  <si>
    <t>PSENVI01</t>
  </si>
  <si>
    <t>ESSINGTON (USE 131_FPEN)</t>
  </si>
  <si>
    <t>131_FWOL</t>
  </si>
  <si>
    <t>PSESSI01</t>
  </si>
  <si>
    <t>ETTINGSHALL</t>
  </si>
  <si>
    <t>133_MWOL</t>
  </si>
  <si>
    <t>PSETTI01</t>
  </si>
  <si>
    <t>FAREWELL</t>
  </si>
  <si>
    <t>134_JLIC</t>
  </si>
  <si>
    <t>EYTON</t>
  </si>
  <si>
    <t>PSEYTO01</t>
  </si>
  <si>
    <t>FAULS (USE 123BHWEM)</t>
  </si>
  <si>
    <t>135_XWEM</t>
  </si>
  <si>
    <t>PSFARE01</t>
  </si>
  <si>
    <t>FAZELEY</t>
  </si>
  <si>
    <t>136_RTAM</t>
  </si>
  <si>
    <t>FAULS</t>
  </si>
  <si>
    <t>PSFAUL01</t>
  </si>
  <si>
    <t>FENTON</t>
  </si>
  <si>
    <t>137_LSTK</t>
  </si>
  <si>
    <t>PSFAZE01</t>
  </si>
  <si>
    <t>FENTON (USE 137_LSTK)</t>
  </si>
  <si>
    <t>137_LSTO</t>
  </si>
  <si>
    <t>PSFENT01</t>
  </si>
  <si>
    <t>FORTON</t>
  </si>
  <si>
    <t>140BWEDG</t>
  </si>
  <si>
    <t>FITZ</t>
  </si>
  <si>
    <t>PSFITZ01</t>
  </si>
  <si>
    <t>FRADSWELL,G'TON,MILWICH&amp;WESTON</t>
  </si>
  <si>
    <t>141BPSTA</t>
  </si>
  <si>
    <t>FORSBROOK</t>
  </si>
  <si>
    <t>PSFORS01</t>
  </si>
  <si>
    <t>FULFORD W HILDERSTONE</t>
  </si>
  <si>
    <t>143BFSTO</t>
  </si>
  <si>
    <t>PSFORT01</t>
  </si>
  <si>
    <t>FULFORD (USE 143BFSTO)</t>
  </si>
  <si>
    <t>143BFTRE</t>
  </si>
  <si>
    <t>FOXT W WHISTON</t>
  </si>
  <si>
    <t>PSFOXT01</t>
  </si>
  <si>
    <t>HATHERTON (USE 144_RRUG)</t>
  </si>
  <si>
    <t>144_RPEN</t>
  </si>
  <si>
    <t>FRADLEY</t>
  </si>
  <si>
    <t>PSFRAD01</t>
  </si>
  <si>
    <t>HATHERTON</t>
  </si>
  <si>
    <t>144_RRUG</t>
  </si>
  <si>
    <t>FRADSWELL</t>
  </si>
  <si>
    <t>PSFRAD02</t>
  </si>
  <si>
    <t>GENTLESHAW</t>
  </si>
  <si>
    <t>146_HLIC</t>
  </si>
  <si>
    <t>FREEHAY</t>
  </si>
  <si>
    <t>PSFREE01</t>
  </si>
  <si>
    <t>GLASCOTE AND STONYDELPH</t>
  </si>
  <si>
    <t>146BJTAM</t>
  </si>
  <si>
    <t>FULFORD</t>
  </si>
  <si>
    <t>PSFULF01</t>
  </si>
  <si>
    <t>GNOSALL (USE 147BXECC)</t>
  </si>
  <si>
    <t>147_WECC</t>
  </si>
  <si>
    <t>GAYTON</t>
  </si>
  <si>
    <t>PSGAYT01</t>
  </si>
  <si>
    <t>GNOSALL &amp; MORETON USE 003CMECC</t>
  </si>
  <si>
    <t>147BXECC</t>
  </si>
  <si>
    <t>PSGENT01</t>
  </si>
  <si>
    <t>GOLDENHILL (USE 148BRSTN)</t>
  </si>
  <si>
    <t>148_PSTN</t>
  </si>
  <si>
    <t>GLASCOTE</t>
  </si>
  <si>
    <t>PSGLAS01</t>
  </si>
  <si>
    <t>GREAT BARR</t>
  </si>
  <si>
    <t>149_KWAL</t>
  </si>
  <si>
    <t>GLASCOTE HEATH</t>
  </si>
  <si>
    <t>PSGLAS02</t>
  </si>
  <si>
    <t>GREAT WYRLEY</t>
  </si>
  <si>
    <t>152_RRUG</t>
  </si>
  <si>
    <t>GNOSALL</t>
  </si>
  <si>
    <t>PSGNOS01</t>
  </si>
  <si>
    <t>HADLEY (USE 155BXTEL)</t>
  </si>
  <si>
    <t>155_WTEL</t>
  </si>
  <si>
    <t>GOLDENHILL</t>
  </si>
  <si>
    <t>PSGOLD01</t>
  </si>
  <si>
    <t>HADLEY W WELLINGTON CH CH</t>
  </si>
  <si>
    <t>155BXTEL</t>
  </si>
  <si>
    <t>GRATWICH</t>
  </si>
  <si>
    <t>PSGRAT01</t>
  </si>
  <si>
    <t>HAMMERWICH</t>
  </si>
  <si>
    <t>158_FLIC</t>
  </si>
  <si>
    <t>PSGREA01</t>
  </si>
  <si>
    <t>HANBURY W NEWBOR 160CXTUT</t>
  </si>
  <si>
    <t>160BTTUT</t>
  </si>
  <si>
    <t>GREAT HAYWOOD</t>
  </si>
  <si>
    <t>PSGREA02</t>
  </si>
  <si>
    <t>HANB,NEWB,RANGEMORE, TUTBURY</t>
  </si>
  <si>
    <t>160DHTUT</t>
  </si>
  <si>
    <t>GREAT NESS</t>
  </si>
  <si>
    <t>PSGREA03</t>
  </si>
  <si>
    <t>HANFORD</t>
  </si>
  <si>
    <t>161_LSTK</t>
  </si>
  <si>
    <t>PSGREA04</t>
  </si>
  <si>
    <t>HANFORD (USE 161_LSTK)</t>
  </si>
  <si>
    <t>161_LTRE</t>
  </si>
  <si>
    <t>GRINDON</t>
  </si>
  <si>
    <t>PSGRIN01</t>
  </si>
  <si>
    <t>HANLEY TEAM (HOLY EVANGELIST)</t>
  </si>
  <si>
    <t>164BRSTN</t>
  </si>
  <si>
    <t>GRINSHILL</t>
  </si>
  <si>
    <t>PSGRIN02</t>
  </si>
  <si>
    <t>HANLEY TEAM (USE 164BRSTN)</t>
  </si>
  <si>
    <t>164BRTRE</t>
  </si>
  <si>
    <t>HADLEY</t>
  </si>
  <si>
    <t>PSHADL01</t>
  </si>
  <si>
    <t>HARLASTON USE 089CMTAM</t>
  </si>
  <si>
    <t>165_KTAM</t>
  </si>
  <si>
    <t>HADNALL</t>
  </si>
  <si>
    <t>PSHADN01</t>
  </si>
  <si>
    <t>HARLESCOTT</t>
  </si>
  <si>
    <t>165BLSHR</t>
  </si>
  <si>
    <t>HALES</t>
  </si>
  <si>
    <t>PSHALE01</t>
  </si>
  <si>
    <t>HARTSHILL (USE 166_FSTK)</t>
  </si>
  <si>
    <t>166_FSTO</t>
  </si>
  <si>
    <t>PSHAMM01</t>
  </si>
  <si>
    <t>HARTSHILL PENKHULL TRENT VALE</t>
  </si>
  <si>
    <t>166BHSTK</t>
  </si>
  <si>
    <t>HAMSTALL W PIPE RIDWARE</t>
  </si>
  <si>
    <t>PSHAMS01</t>
  </si>
  <si>
    <t>HEATH HAYES</t>
  </si>
  <si>
    <t>167BWRUG</t>
  </si>
  <si>
    <t>HANBURY</t>
  </si>
  <si>
    <t>PSHANB01</t>
  </si>
  <si>
    <t>HEDNESFORD</t>
  </si>
  <si>
    <t>168_MRUG</t>
  </si>
  <si>
    <t>PSHANF01</t>
  </si>
  <si>
    <t>HENGOED W GOBOWEN 311CJOSW</t>
  </si>
  <si>
    <t>169_JOSW</t>
  </si>
  <si>
    <t>HANLEY ALL SAINTS USE HANL02</t>
  </si>
  <si>
    <t>PSHANL01</t>
  </si>
  <si>
    <t>HIGH OFFLEY NORRYUSE 003BKECC</t>
  </si>
  <si>
    <t>170BJECC</t>
  </si>
  <si>
    <t>HANLEY TEAM MINISTRY</t>
  </si>
  <si>
    <t>PSHANL02</t>
  </si>
  <si>
    <t>HIMLEY</t>
  </si>
  <si>
    <t>172_PTRY</t>
  </si>
  <si>
    <t>HARLASTON</t>
  </si>
  <si>
    <t>PSHARL01</t>
  </si>
  <si>
    <t>HINTS</t>
  </si>
  <si>
    <t>174_FLIC</t>
  </si>
  <si>
    <t>HARLESCOTT HOLY SPIRIT</t>
  </si>
  <si>
    <t>PSHARL02</t>
  </si>
  <si>
    <t>HINTS - DO NOT USE</t>
  </si>
  <si>
    <t>174_FTAM</t>
  </si>
  <si>
    <t>HARLESCOTT EMMANUEL</t>
  </si>
  <si>
    <t>PSHARL03</t>
  </si>
  <si>
    <t>HIXON (USE 175BWSTA)</t>
  </si>
  <si>
    <t>175BWUTT</t>
  </si>
  <si>
    <t>HARTSHILL, PENKHULL, TR VALE</t>
  </si>
  <si>
    <t>PSHART01</t>
  </si>
  <si>
    <t>HODNET W WESTON U REDCASTLE</t>
  </si>
  <si>
    <t>177_JHOD</t>
  </si>
  <si>
    <t>PSHATH01</t>
  </si>
  <si>
    <t>HORNINGLOW</t>
  </si>
  <si>
    <t>179_RTUT</t>
  </si>
  <si>
    <t>HAUGHTON</t>
  </si>
  <si>
    <t>PSHAUG01</t>
  </si>
  <si>
    <t>HORTON,LONSDON&amp;RUSHTON SPENCER</t>
  </si>
  <si>
    <t>180BRLEE</t>
  </si>
  <si>
    <t>HEATH TOWN</t>
  </si>
  <si>
    <t>PSHEAT01</t>
  </si>
  <si>
    <t>IGHTFIELD W CALVERHALL</t>
  </si>
  <si>
    <t>181_KHOD</t>
  </si>
  <si>
    <t>HEATH HAYES S JOHN</t>
  </si>
  <si>
    <t>PSHEAT02</t>
  </si>
  <si>
    <t>I/FIELD W C/HALL (DO NOT USE)</t>
  </si>
  <si>
    <t>181_KWEM</t>
  </si>
  <si>
    <t>PSHEDN01</t>
  </si>
  <si>
    <t>ILAM W BLORE RAY AND OKEOVER</t>
  </si>
  <si>
    <t>182_FALS</t>
  </si>
  <si>
    <t>HENGOED-W-GOBOWEN</t>
  </si>
  <si>
    <t>PSHENG01</t>
  </si>
  <si>
    <t>IPSTONES W BERK'SYTCH&amp;O'COTE</t>
  </si>
  <si>
    <t>183BWALS</t>
  </si>
  <si>
    <t>HIGH ERCALL</t>
  </si>
  <si>
    <t>PSHIGH01</t>
  </si>
  <si>
    <t>IPST BERK/O'COTE USE 183BWALS</t>
  </si>
  <si>
    <t>183BWCHE</t>
  </si>
  <si>
    <t>HIGH OFFLEY W KNIGHTLEY</t>
  </si>
  <si>
    <t>PSHIGH02</t>
  </si>
  <si>
    <t>KEELE</t>
  </si>
  <si>
    <t>184BPNEW</t>
  </si>
  <si>
    <t>HILDERSTONE</t>
  </si>
  <si>
    <t>PSHILD01</t>
  </si>
  <si>
    <t>KETLEY - NOW CEN TELF 075BFTEL</t>
  </si>
  <si>
    <t>186BFTEL</t>
  </si>
  <si>
    <t>PSHIML01</t>
  </si>
  <si>
    <t>KIDSGROVE</t>
  </si>
  <si>
    <t>187_RNEW</t>
  </si>
  <si>
    <t>HINSTOCK</t>
  </si>
  <si>
    <t>PSHINS01</t>
  </si>
  <si>
    <t>NOT IN USE SEE 189BJCHE</t>
  </si>
  <si>
    <t>189_HCHE</t>
  </si>
  <si>
    <t>PSHINT01</t>
  </si>
  <si>
    <t>KINGSLEY &amp; FOXT USE 189CLCHE</t>
  </si>
  <si>
    <t>189BJCHE</t>
  </si>
  <si>
    <t>HIXON</t>
  </si>
  <si>
    <t>PSHIXO01</t>
  </si>
  <si>
    <t>KINGSLEY FOXT WHIST OAKA COTT</t>
  </si>
  <si>
    <t>189CLCHE</t>
  </si>
  <si>
    <t>HOAR CROSS</t>
  </si>
  <si>
    <t>PSHOAR01</t>
  </si>
  <si>
    <t>KINGSTONE W GRATWICH</t>
  </si>
  <si>
    <t>190_FUTT</t>
  </si>
  <si>
    <t>HODNET</t>
  </si>
  <si>
    <t>PSHODN01</t>
  </si>
  <si>
    <t>KINN'LEY,MELV'Y,KNOCKIN,MAESBK</t>
  </si>
  <si>
    <t>193BKOSW</t>
  </si>
  <si>
    <t>HOLLINGTON</t>
  </si>
  <si>
    <t>PSHOLL01</t>
  </si>
  <si>
    <t>KINVER AND ENVILLE</t>
  </si>
  <si>
    <t>195BTTRY</t>
  </si>
  <si>
    <t>HORDLEY</t>
  </si>
  <si>
    <t>PSHORD01</t>
  </si>
  <si>
    <t>KNUTTON</t>
  </si>
  <si>
    <t>197_HNEW</t>
  </si>
  <si>
    <t>PSHORN01</t>
  </si>
  <si>
    <t>KNYPERSLEY USE 031CLLEE</t>
  </si>
  <si>
    <t>198_WLEE</t>
  </si>
  <si>
    <t>HORTON</t>
  </si>
  <si>
    <t>PSHORT01</t>
  </si>
  <si>
    <t>LAPLEY W W ASTON USE 395BPPEN</t>
  </si>
  <si>
    <t>199_PPEN</t>
  </si>
  <si>
    <t>IGHTFIELD</t>
  </si>
  <si>
    <t>PSIGHT01</t>
  </si>
  <si>
    <t>LEATON&amp;ALBRIGHTON W BATTLEFLD</t>
  </si>
  <si>
    <t>201CWSHR</t>
  </si>
  <si>
    <t>ILAM</t>
  </si>
  <si>
    <t>PSILAM01</t>
  </si>
  <si>
    <t>LEE BROCKHURST</t>
  </si>
  <si>
    <t>202_KWEM</t>
  </si>
  <si>
    <t>INGESTRE</t>
  </si>
  <si>
    <t>PSINGE01</t>
  </si>
  <si>
    <t>LEEK AND MEERBROOK</t>
  </si>
  <si>
    <t>204BWLEE</t>
  </si>
  <si>
    <t>IPSTONES</t>
  </si>
  <si>
    <t>PSIPST01</t>
  </si>
  <si>
    <t>LEIGH</t>
  </si>
  <si>
    <t>206_JUTT</t>
  </si>
  <si>
    <t>PSKEEL01</t>
  </si>
  <si>
    <t>LICHFIELD CHRIST CHURCH</t>
  </si>
  <si>
    <t>208_RLIC</t>
  </si>
  <si>
    <t>KEMBERTON</t>
  </si>
  <si>
    <t>PSKEMB01</t>
  </si>
  <si>
    <t>LICHFIELD ST CHAD</t>
  </si>
  <si>
    <t>209_LLIC</t>
  </si>
  <si>
    <t>KETLEY</t>
  </si>
  <si>
    <t>PSKETL01</t>
  </si>
  <si>
    <t>LICH SS MARY MICH USE 210CPLIC</t>
  </si>
  <si>
    <t>210BLLIC</t>
  </si>
  <si>
    <t>PSKIDS01</t>
  </si>
  <si>
    <t>LICH ST MICH. W ST MARY WALSAL</t>
  </si>
  <si>
    <t>210CPLIC</t>
  </si>
  <si>
    <t>KINGS BROMLEY</t>
  </si>
  <si>
    <t>PSKING01</t>
  </si>
  <si>
    <t>ST JOHNS HOSP, LICHFIELD</t>
  </si>
  <si>
    <t>211BHLIC</t>
  </si>
  <si>
    <t>KINGSLEY</t>
  </si>
  <si>
    <t>PSKING02</t>
  </si>
  <si>
    <t>LILLES &amp; SHER - USE 212CFEDG</t>
  </si>
  <si>
    <t>212BWEDG</t>
  </si>
  <si>
    <t>KINGSTONE</t>
  </si>
  <si>
    <t>PSKING03</t>
  </si>
  <si>
    <t>LILLESHALL &amp; MUXTON</t>
  </si>
  <si>
    <t>212CFEDG</t>
  </si>
  <si>
    <t>KINNERLEY</t>
  </si>
  <si>
    <t>PSKINN01</t>
  </si>
  <si>
    <t>LITTLE ASTON</t>
  </si>
  <si>
    <t>214_JLIC</t>
  </si>
  <si>
    <t>KINVER</t>
  </si>
  <si>
    <t>PSKINV01</t>
  </si>
  <si>
    <t>LITTLE DRAYTON</t>
  </si>
  <si>
    <t>216_RHOD</t>
  </si>
  <si>
    <t>KNOCKIN</t>
  </si>
  <si>
    <t>PSKNOC01</t>
  </si>
  <si>
    <t>LLANYBLOD&amp;TREF-USE 218CLOSW</t>
  </si>
  <si>
    <t>218BJOSW</t>
  </si>
  <si>
    <t>PSKNUT01</t>
  </si>
  <si>
    <t>LLANYBLOD, LLANYM, MORT, TREF</t>
  </si>
  <si>
    <t>218CLOSW</t>
  </si>
  <si>
    <t>KNYPERSLEY</t>
  </si>
  <si>
    <t>PSKNYP01</t>
  </si>
  <si>
    <t>LLANYMYNECH - USE 218CLOSW</t>
  </si>
  <si>
    <t>219_WOSW</t>
  </si>
  <si>
    <t>KYNNERSLEY</t>
  </si>
  <si>
    <t>PSKYNN01</t>
  </si>
  <si>
    <t>LONGDON</t>
  </si>
  <si>
    <t>220_TLIC</t>
  </si>
  <si>
    <t>LAPLEY-W-WHEATON ASTON</t>
  </si>
  <si>
    <t>PSLAPL01</t>
  </si>
  <si>
    <t>LONGNOR, QUARNFORD AND SHEEN</t>
  </si>
  <si>
    <t>222BKALS</t>
  </si>
  <si>
    <t>LEATON</t>
  </si>
  <si>
    <t>PSLEAT01</t>
  </si>
  <si>
    <t>LONGTON SS JAMES &amp; JOHN</t>
  </si>
  <si>
    <t>224BTSTK</t>
  </si>
  <si>
    <t>PSLEEB01</t>
  </si>
  <si>
    <t>LONGTON SS JJ -(USE 224BTSTK)</t>
  </si>
  <si>
    <t>224BTSTO</t>
  </si>
  <si>
    <t>LEEK TEAM</t>
  </si>
  <si>
    <t>PSLEEK01</t>
  </si>
  <si>
    <t>LONGTON ST MARY &amp; ST CHAD</t>
  </si>
  <si>
    <t>226_HSTK</t>
  </si>
  <si>
    <t>PSLEIG01</t>
  </si>
  <si>
    <t>LONGTON ST MARY (USE 226_HSTK)</t>
  </si>
  <si>
    <t>226_HSTO</t>
  </si>
  <si>
    <t>LEIGHTON</t>
  </si>
  <si>
    <t>PSLEIG02</t>
  </si>
  <si>
    <t>LOPPINGTON W NEWTOWN</t>
  </si>
  <si>
    <t>227BXWEM</t>
  </si>
  <si>
    <t>PSLICH01</t>
  </si>
  <si>
    <t>MADELEY</t>
  </si>
  <si>
    <t>229_KNEW</t>
  </si>
  <si>
    <t>PSLICH03</t>
  </si>
  <si>
    <t>MARCHINGTON W MARCHINGTON WOOD</t>
  </si>
  <si>
    <t>232_RUTT</t>
  </si>
  <si>
    <t>LICHFIELD ST MARY</t>
  </si>
  <si>
    <t>PSLICH05</t>
  </si>
  <si>
    <t>MAYFIELD USE 010DXCHE</t>
  </si>
  <si>
    <t>235_WUTT</t>
  </si>
  <si>
    <t>LICHFIELD ST MICHAEL</t>
  </si>
  <si>
    <t>PSLICH06</t>
  </si>
  <si>
    <t>MEIR</t>
  </si>
  <si>
    <t>237_KCHE</t>
  </si>
  <si>
    <t>LILLESHALL</t>
  </si>
  <si>
    <t>PSLILL01</t>
  </si>
  <si>
    <t>MEIR HEATH &amp; NORMACOT</t>
  </si>
  <si>
    <t>238BHSTK</t>
  </si>
  <si>
    <t>PSLITT01</t>
  </si>
  <si>
    <t>MEIR HEATH (USE 238BHSTK)</t>
  </si>
  <si>
    <t>238BHSTO</t>
  </si>
  <si>
    <t>PSLITT02</t>
  </si>
  <si>
    <t>MEOLE BRACE</t>
  </si>
  <si>
    <t>239_TSHR</t>
  </si>
  <si>
    <t>LITTLE NESS</t>
  </si>
  <si>
    <t>PSLITT03</t>
  </si>
  <si>
    <t>MID TRENT PARISHES</t>
  </si>
  <si>
    <t>239BWSTA</t>
  </si>
  <si>
    <t>LLANYBLODWEL</t>
  </si>
  <si>
    <t>PSLLAN01</t>
  </si>
  <si>
    <t>MILTON</t>
  </si>
  <si>
    <t>240_RLEE</t>
  </si>
  <si>
    <t>LLANYMYNECH</t>
  </si>
  <si>
    <t>PSLLAN02</t>
  </si>
  <si>
    <t>MORETON SAY</t>
  </si>
  <si>
    <t>245_KHOD</t>
  </si>
  <si>
    <t>PSLONG01</t>
  </si>
  <si>
    <t>MORTON - USE 218CLOSW</t>
  </si>
  <si>
    <t>246_FOSW</t>
  </si>
  <si>
    <t>LONGDON-ON-TERN</t>
  </si>
  <si>
    <t>PSLONG02</t>
  </si>
  <si>
    <t>MOW COP</t>
  </si>
  <si>
    <t>247_TSTN</t>
  </si>
  <si>
    <t>LONGNOR</t>
  </si>
  <si>
    <t>PSLONG03</t>
  </si>
  <si>
    <t>MOXLEY</t>
  </si>
  <si>
    <t>248_MWED</t>
  </si>
  <si>
    <t>LONGSDON</t>
  </si>
  <si>
    <t>PSLONG04</t>
  </si>
  <si>
    <t>MUCKLESTONE USE 014CRECC</t>
  </si>
  <si>
    <t>249_JECC</t>
  </si>
  <si>
    <t>LONGTON SS MARY &amp; CHAD</t>
  </si>
  <si>
    <t>PSLONG05</t>
  </si>
  <si>
    <t>MYDDLE</t>
  </si>
  <si>
    <t>250_HWEM</t>
  </si>
  <si>
    <t>LONGTON ST JAMES</t>
  </si>
  <si>
    <t>PSLONG06</t>
  </si>
  <si>
    <t>NEWCASTLE ST GEORGE</t>
  </si>
  <si>
    <t>252_PNEW</t>
  </si>
  <si>
    <t>LONGTON HALL</t>
  </si>
  <si>
    <t>PSLONG07</t>
  </si>
  <si>
    <t>NEWCASTLE ST PAUL</t>
  </si>
  <si>
    <t>253_KNEW</t>
  </si>
  <si>
    <t>LOPPINGTON</t>
  </si>
  <si>
    <t>PSLOPP01</t>
  </si>
  <si>
    <t>NEWCASTLE W BUTTERTON</t>
  </si>
  <si>
    <t>254_FNEW</t>
  </si>
  <si>
    <t>LYNEAL-W-COLMERE</t>
  </si>
  <si>
    <t>PSLYNE01</t>
  </si>
  <si>
    <t>NEWCHAPEL</t>
  </si>
  <si>
    <t>255_TSTN</t>
  </si>
  <si>
    <t>PSMADE01</t>
  </si>
  <si>
    <t>NEWPORT  USE 256DXEDG/140BWEDG</t>
  </si>
  <si>
    <t>256CTEDG</t>
  </si>
  <si>
    <t>MAER</t>
  </si>
  <si>
    <t>PSMAER01</t>
  </si>
  <si>
    <t>NEWPORT W LONGF &amp; CHETWYND</t>
  </si>
  <si>
    <t>256DXEDG</t>
  </si>
  <si>
    <t>MAESBROOK</t>
  </si>
  <si>
    <t>PSMAES01</t>
  </si>
  <si>
    <t>NORMACOT - USE 238BHSTK</t>
  </si>
  <si>
    <t>260_PSTO</t>
  </si>
  <si>
    <t>MAESBURY</t>
  </si>
  <si>
    <t>PSMAES02</t>
  </si>
  <si>
    <t>NORTON CANES</t>
  </si>
  <si>
    <t>262_FRUG</t>
  </si>
  <si>
    <t>MARCHINGTON</t>
  </si>
  <si>
    <t>PSMARC01</t>
  </si>
  <si>
    <t>NORTON IN THE MOORS</t>
  </si>
  <si>
    <t>264_MLEE</t>
  </si>
  <si>
    <t>MARCHINGTON WOODLANDS</t>
  </si>
  <si>
    <t>PSMARC02</t>
  </si>
  <si>
    <t>OAKENGATES &amp; WROCKWARDINE WOOD</t>
  </si>
  <si>
    <t>266BFTEL</t>
  </si>
  <si>
    <t>MARKET DRAYTON</t>
  </si>
  <si>
    <t>PSMARK01</t>
  </si>
  <si>
    <t>OCKER HILL (TIPTON ST MARK)</t>
  </si>
  <si>
    <t>267_RWED</t>
  </si>
  <si>
    <t>MAVESYN RIDWARE</t>
  </si>
  <si>
    <t>PSMAVE01</t>
  </si>
  <si>
    <t>OGLEY HAY (INC BROWNHILLS)</t>
  </si>
  <si>
    <t>268_LLIC</t>
  </si>
  <si>
    <t>MAYFIELD</t>
  </si>
  <si>
    <t>PSMAYF01</t>
  </si>
  <si>
    <t>OSWESTRY</t>
  </si>
  <si>
    <t>270BHOSW</t>
  </si>
  <si>
    <t>PSMEIR01</t>
  </si>
  <si>
    <t>OSWESTRY HOLY TRINITY</t>
  </si>
  <si>
    <t>270CKOSW</t>
  </si>
  <si>
    <t>PSMEIR02</t>
  </si>
  <si>
    <t>OXLEY USE 273_JWUL</t>
  </si>
  <si>
    <t>273_JWOL</t>
  </si>
  <si>
    <t>MELVERLEY</t>
  </si>
  <si>
    <t>PSMELV01</t>
  </si>
  <si>
    <t>OXLEY</t>
  </si>
  <si>
    <t>273_JWUL</t>
  </si>
  <si>
    <t>PSMEOL01</t>
  </si>
  <si>
    <t>OXON AND SHELTON</t>
  </si>
  <si>
    <t>274_XSHR</t>
  </si>
  <si>
    <t>PSMILT01</t>
  </si>
  <si>
    <t>PATTINGHAM W PATSHULL</t>
  </si>
  <si>
    <t>277BJTRY</t>
  </si>
  <si>
    <t>MILWICH</t>
  </si>
  <si>
    <t>PSMILW01</t>
  </si>
  <si>
    <t>PELSALL</t>
  </si>
  <si>
    <t>278_WWAL</t>
  </si>
  <si>
    <t>MONTFORD</t>
  </si>
  <si>
    <t>PSMONT01</t>
  </si>
  <si>
    <t>PENKHULL (USE 279_PSTK)</t>
  </si>
  <si>
    <t>279_PSTO</t>
  </si>
  <si>
    <t>MORETON</t>
  </si>
  <si>
    <t>PSMORE01</t>
  </si>
  <si>
    <t>PENKRIDGE TEAM</t>
  </si>
  <si>
    <t>280BPPEN</t>
  </si>
  <si>
    <t>MORETON CORBET</t>
  </si>
  <si>
    <t>PSMORE02</t>
  </si>
  <si>
    <t>PENN</t>
  </si>
  <si>
    <t>281_JTRY</t>
  </si>
  <si>
    <t>PSMORE03</t>
  </si>
  <si>
    <t>PENN FIELDS</t>
  </si>
  <si>
    <t>281BKTRY</t>
  </si>
  <si>
    <t>MORTON</t>
  </si>
  <si>
    <t>PSMORT01</t>
  </si>
  <si>
    <t>PHEASEY</t>
  </si>
  <si>
    <t>283BTWAL</t>
  </si>
  <si>
    <t>PSMOWC01</t>
  </si>
  <si>
    <t>PETTON W COCK.,WELSHAMPTON&amp;LYN</t>
  </si>
  <si>
    <t>283CXELL</t>
  </si>
  <si>
    <t>PSMOXL01</t>
  </si>
  <si>
    <t>WALSALL PLECK AND BESCOT</t>
  </si>
  <si>
    <t>284_LWAL</t>
  </si>
  <si>
    <t>MUCKLESTONE</t>
  </si>
  <si>
    <t>PSMUCK01</t>
  </si>
  <si>
    <t>PREES (USE 123BHWEM)</t>
  </si>
  <si>
    <t>286_WWEM</t>
  </si>
  <si>
    <t>MUXTON</t>
  </si>
  <si>
    <t>PSMUXT01</t>
  </si>
  <si>
    <t>PRIORS LEE AND ST GEORGES</t>
  </si>
  <si>
    <t>289BHTEL</t>
  </si>
  <si>
    <t>PSMYDD01</t>
  </si>
  <si>
    <t>RHYDYCROESAU</t>
  </si>
  <si>
    <t>293_HOSW</t>
  </si>
  <si>
    <t>NEWCHURCH</t>
  </si>
  <si>
    <t>PSNEED01</t>
  </si>
  <si>
    <t>RICKERSCOTE</t>
  </si>
  <si>
    <t>293BJSTA</t>
  </si>
  <si>
    <t>NEWBOROUGH</t>
  </si>
  <si>
    <t>PSNEWB01</t>
  </si>
  <si>
    <t>THE RIDWARES AND KINGS BROMLEY</t>
  </si>
  <si>
    <t>293CLLIC</t>
  </si>
  <si>
    <t>PSNEWC01</t>
  </si>
  <si>
    <t>ROCESTER &amp; CROXDEN W HOLLINGTN</t>
  </si>
  <si>
    <t>294BXUTT</t>
  </si>
  <si>
    <t>NEWCASTLE ST GILES</t>
  </si>
  <si>
    <t>PSNEWC02</t>
  </si>
  <si>
    <t>ROLLESTON</t>
  </si>
  <si>
    <t>296_KTUT</t>
  </si>
  <si>
    <t>PSNEWC03</t>
  </si>
  <si>
    <t>ROUGH HILLS (WOLV ST MARTIN)</t>
  </si>
  <si>
    <t>297_FWOL</t>
  </si>
  <si>
    <t>PSNEWC04</t>
  </si>
  <si>
    <t>RUGELEY (USE 049BMRUG)</t>
  </si>
  <si>
    <t>299_MRUG</t>
  </si>
  <si>
    <t>NEWPORT-W-LONGFORD</t>
  </si>
  <si>
    <t>PSNEWP01</t>
  </si>
  <si>
    <t>RUSHALL</t>
  </si>
  <si>
    <t>300_TWAL</t>
  </si>
  <si>
    <t>NEWTOWN</t>
  </si>
  <si>
    <t>PSNEWT01</t>
  </si>
  <si>
    <t>RUYTON XI TOWNS W GT &amp; LT NESS</t>
  </si>
  <si>
    <t>302BKELL</t>
  </si>
  <si>
    <t>NOMANS HEATH</t>
  </si>
  <si>
    <t>PSNOMA01</t>
  </si>
  <si>
    <t>SHREWSBURY ST GILES W SUTT&amp;ATC</t>
  </si>
  <si>
    <t>303BFSHR</t>
  </si>
  <si>
    <t>NORBURY</t>
  </si>
  <si>
    <t>PSNORB01</t>
  </si>
  <si>
    <t>ST MARTINS USE 304BTOSW</t>
  </si>
  <si>
    <t>304_ROSW</t>
  </si>
  <si>
    <t>NORMACOT (USE PSMEIR02)</t>
  </si>
  <si>
    <t>PSNORM01</t>
  </si>
  <si>
    <t>ST MARTINS &amp; WESTON RHYN</t>
  </si>
  <si>
    <t>304BTOSW</t>
  </si>
  <si>
    <t>PSNORT01</t>
  </si>
  <si>
    <t>SALT AND SANDON W BURSTON</t>
  </si>
  <si>
    <t>305BMSTA</t>
  </si>
  <si>
    <t>NORTON LE MOORS</t>
  </si>
  <si>
    <t>PSNORT03</t>
  </si>
  <si>
    <t>SELATTYN (USE 311CJOSW)</t>
  </si>
  <si>
    <t>311BFOSW</t>
  </si>
  <si>
    <t>NORTON-IN-HALES</t>
  </si>
  <si>
    <t>PSNORT04</t>
  </si>
  <si>
    <t>SELATTYN &amp; HENGOED W GOBOBEN</t>
  </si>
  <si>
    <t>311CJOSW</t>
  </si>
  <si>
    <t>OAKAMOOR</t>
  </si>
  <si>
    <t>PSOAKA01</t>
  </si>
  <si>
    <t>SHARESHILL</t>
  </si>
  <si>
    <t>312_RPEN</t>
  </si>
  <si>
    <t>OAKENGATES</t>
  </si>
  <si>
    <t>PSOAKE01</t>
  </si>
  <si>
    <t>SHAWBURY</t>
  </si>
  <si>
    <t>313_LWEM</t>
  </si>
  <si>
    <t>ONECOTE</t>
  </si>
  <si>
    <t>PSONEC01</t>
  </si>
  <si>
    <t>SHELFIELD AND HIGH HEATH</t>
  </si>
  <si>
    <t>314BJWAL</t>
  </si>
  <si>
    <t>PSOSWE01</t>
  </si>
  <si>
    <t>SHENSTONE USE 316BRLIC</t>
  </si>
  <si>
    <t>316_PLIC</t>
  </si>
  <si>
    <t>OSWESTRY ST OSWALD</t>
  </si>
  <si>
    <t>PSOSWE02</t>
  </si>
  <si>
    <t>SHENSTONE AND STONNALL</t>
  </si>
  <si>
    <t>316BRLIC</t>
  </si>
  <si>
    <t>OULTON</t>
  </si>
  <si>
    <t>PSOULT01</t>
  </si>
  <si>
    <t>SHIFNAL (USE 318BHEDG)</t>
  </si>
  <si>
    <t>318_FEDG</t>
  </si>
  <si>
    <t>PSOXLE01</t>
  </si>
  <si>
    <t>SHIFNAL (USE 318_FEDG)</t>
  </si>
  <si>
    <t>318_FSHI</t>
  </si>
  <si>
    <t>PATTINGHAM</t>
  </si>
  <si>
    <t>PSPATT01</t>
  </si>
  <si>
    <t>SHIFNAL &amp; SHERIFFHALES</t>
  </si>
  <si>
    <t>318BHEDG</t>
  </si>
  <si>
    <t>PSPELS01</t>
  </si>
  <si>
    <t>SHOBNALL (USE 066BJTUT)</t>
  </si>
  <si>
    <t>319_TTUT</t>
  </si>
  <si>
    <t>PENDEFORD ST PAUL</t>
  </si>
  <si>
    <t>PSPEND01</t>
  </si>
  <si>
    <t>SHREWSBURY H CROSS</t>
  </si>
  <si>
    <t>321_LSHR</t>
  </si>
  <si>
    <t>PENKHULL  (USE PSHART01)</t>
  </si>
  <si>
    <t>PSPENK01</t>
  </si>
  <si>
    <t>SHREWSBURY H TRIN W ST JULIAN</t>
  </si>
  <si>
    <t>321BMSHR</t>
  </si>
  <si>
    <t>PENKRIDGE</t>
  </si>
  <si>
    <t>PSPENK02</t>
  </si>
  <si>
    <t>SHREWSBURY ST ALKMUND</t>
  </si>
  <si>
    <t>322_HSHR</t>
  </si>
  <si>
    <t>PSPENN01</t>
  </si>
  <si>
    <t>SHREWSBURY ST CHAD W ST MARY</t>
  </si>
  <si>
    <t>323_WSHR</t>
  </si>
  <si>
    <t>PSPENN03</t>
  </si>
  <si>
    <t>SHREWSBURY ST GEORGE</t>
  </si>
  <si>
    <t>324_PSHR</t>
  </si>
  <si>
    <t>PEPLOW</t>
  </si>
  <si>
    <t>PSPEPL01</t>
  </si>
  <si>
    <t>SHREWSBURY ALL SS W ST MICH</t>
  </si>
  <si>
    <t>327BWSHR</t>
  </si>
  <si>
    <t>PERTON</t>
  </si>
  <si>
    <t>PSPERT01</t>
  </si>
  <si>
    <t>SILVERDALE</t>
  </si>
  <si>
    <t>329BKNEW</t>
  </si>
  <si>
    <t>PETTON</t>
  </si>
  <si>
    <t>PSPETT01</t>
  </si>
  <si>
    <t>SMALLTHORNE</t>
  </si>
  <si>
    <t>330_HSTN</t>
  </si>
  <si>
    <t>PSPHEA01</t>
  </si>
  <si>
    <t>SMESTOW VALE TEAM (WOMBOURNE)</t>
  </si>
  <si>
    <t>330BJTRY</t>
  </si>
  <si>
    <t>PORTHILL</t>
  </si>
  <si>
    <t>PSPORT01</t>
  </si>
  <si>
    <t>SNEYD GREEN</t>
  </si>
  <si>
    <t>332_PSTN</t>
  </si>
  <si>
    <t>PREES</t>
  </si>
  <si>
    <t>PSPREE01</t>
  </si>
  <si>
    <t>STAFFORD TEAM - TERMINATED</t>
  </si>
  <si>
    <t>333BLSTA</t>
  </si>
  <si>
    <t>PRESTON WEALDMOORS</t>
  </si>
  <si>
    <t>PSPRES01</t>
  </si>
  <si>
    <t>STAFFORD S BERTELIN &amp; WHITGREA</t>
  </si>
  <si>
    <t>333CPSTA</t>
  </si>
  <si>
    <t>PRIORS LEE SNEDSHILL</t>
  </si>
  <si>
    <t>PSPRIO01</t>
  </si>
  <si>
    <t>STAFFORD ST CHAD</t>
  </si>
  <si>
    <t>334BHSTA</t>
  </si>
  <si>
    <t>QUARNFORD</t>
  </si>
  <si>
    <t>PSQUAR01</t>
  </si>
  <si>
    <t>STAFFORD ST JN&amp;TIXALL W INGEST</t>
  </si>
  <si>
    <t>335BWSTA</t>
  </si>
  <si>
    <t>RANGEMORE</t>
  </si>
  <si>
    <t>PSRANG01</t>
  </si>
  <si>
    <t>STAFFORD S MARY &amp; MARSTON</t>
  </si>
  <si>
    <t>336CTSTA</t>
  </si>
  <si>
    <t>RANTON</t>
  </si>
  <si>
    <t>PSRANT01</t>
  </si>
  <si>
    <t>STAFFORD ST PAUL FOREBRI 337BK</t>
  </si>
  <si>
    <t>337_JSTA</t>
  </si>
  <si>
    <t>PSRHYD01</t>
  </si>
  <si>
    <t>STAFFORD ST PAUL &amp; ST THOMAS</t>
  </si>
  <si>
    <t>337BKSTA</t>
  </si>
  <si>
    <t>PSRICK01</t>
  </si>
  <si>
    <t>STANDN COTES HTHUSE053BPECC</t>
  </si>
  <si>
    <t>338BFECC</t>
  </si>
  <si>
    <t>ROCESTER</t>
  </si>
  <si>
    <t>PSROCE01</t>
  </si>
  <si>
    <t>STANTON ON HINE HEATH</t>
  </si>
  <si>
    <t>339_RWEM</t>
  </si>
  <si>
    <t>RODINGTON</t>
  </si>
  <si>
    <t>PSRODI01</t>
  </si>
  <si>
    <t>STOKE  - UPON - TRENT</t>
  </si>
  <si>
    <t>343BWSTK</t>
  </si>
  <si>
    <t>PSROLL01</t>
  </si>
  <si>
    <t>STOKE-UPON-TRENT (USE 343BWSTK</t>
  </si>
  <si>
    <t>343BWSTO</t>
  </si>
  <si>
    <t>ROWTON</t>
  </si>
  <si>
    <t>PSROWT01</t>
  </si>
  <si>
    <t>STONE CH CH &amp; OULTON</t>
  </si>
  <si>
    <t>344BPSTO</t>
  </si>
  <si>
    <t>BRERETON &amp; RUGELEY TEAM</t>
  </si>
  <si>
    <t>PSRUGE01</t>
  </si>
  <si>
    <t>STONE CH CH (USE 344BPSTO)</t>
  </si>
  <si>
    <t>344BPTRE</t>
  </si>
  <si>
    <t>PSRUSH01</t>
  </si>
  <si>
    <t>STONE ST MICH W ASTON ST SAV</t>
  </si>
  <si>
    <t>345BKSTO</t>
  </si>
  <si>
    <t>RUSHTON SPENCER</t>
  </si>
  <si>
    <t>PSRUSH02</t>
  </si>
  <si>
    <t>STONE ST MICH (USE 345BKSTO)</t>
  </si>
  <si>
    <t>345BKTRE</t>
  </si>
  <si>
    <t>RUYTON XI TOWNS</t>
  </si>
  <si>
    <t>PSRUYT01</t>
  </si>
  <si>
    <t>STONNALL USE 316BRLIC</t>
  </si>
  <si>
    <t>346_XLIC</t>
  </si>
  <si>
    <t>RYTON</t>
  </si>
  <si>
    <t>PSRYTO01</t>
  </si>
  <si>
    <t>STRAMSHALL</t>
  </si>
  <si>
    <t>348_LUTT</t>
  </si>
  <si>
    <t>SALT</t>
  </si>
  <si>
    <t>PSSALT01</t>
  </si>
  <si>
    <t>STREETLY</t>
  </si>
  <si>
    <t>349_HWAL</t>
  </si>
  <si>
    <t>SAMBROOK</t>
  </si>
  <si>
    <t>PSSAMB01</t>
  </si>
  <si>
    <t>STRETTON W CLAYMILLS</t>
  </si>
  <si>
    <t>350_FTUT</t>
  </si>
  <si>
    <t>SANDON</t>
  </si>
  <si>
    <t>PSSAND01</t>
  </si>
  <si>
    <t>SWINDON (USE 330BJTRY)</t>
  </si>
  <si>
    <t>352_MTRY</t>
  </si>
  <si>
    <t>SEIGHFORD</t>
  </si>
  <si>
    <t>PSSEIG01</t>
  </si>
  <si>
    <t>SWYN &amp; TITTENSOR USE 097CMSTO</t>
  </si>
  <si>
    <t>353BKSTO</t>
  </si>
  <si>
    <t>SELATTYN</t>
  </si>
  <si>
    <t>PSSELA01</t>
  </si>
  <si>
    <t>SWYNNERTON (USE 353BKSTO)</t>
  </si>
  <si>
    <t>353BKTRE</t>
  </si>
  <si>
    <t>PSSHAR01</t>
  </si>
  <si>
    <t>TALKE</t>
  </si>
  <si>
    <t>354_XNEW</t>
  </si>
  <si>
    <t>PSSHAW01</t>
  </si>
  <si>
    <t>TAMWORTH</t>
  </si>
  <si>
    <t>355_RTAM</t>
  </si>
  <si>
    <t>SHEEN</t>
  </si>
  <si>
    <t>PSSHEE01</t>
  </si>
  <si>
    <t>TETTENHALL REGIS</t>
  </si>
  <si>
    <t>357_HTRY</t>
  </si>
  <si>
    <t>SHELFIELD</t>
  </si>
  <si>
    <t>PSSHEL01</t>
  </si>
  <si>
    <t>TETTENHALL WOOD &amp; PERTON</t>
  </si>
  <si>
    <t>358_WTRY</t>
  </si>
  <si>
    <t>SHELTON-W-OXON</t>
  </si>
  <si>
    <t>PSSHEL02</t>
  </si>
  <si>
    <t>TIBBERTON W BOLAS MAGNA&amp;WTR UP</t>
  </si>
  <si>
    <t>360CTEDG</t>
  </si>
  <si>
    <t>SHENSTONE</t>
  </si>
  <si>
    <t>PSSHEN01</t>
  </si>
  <si>
    <t>TILST, EDST WHIX USE 123BHWEM</t>
  </si>
  <si>
    <t>361CMWEM</t>
  </si>
  <si>
    <t>SHERIFFHALES</t>
  </si>
  <si>
    <t>PSSHER01</t>
  </si>
  <si>
    <t>TIPTON ST JOHN</t>
  </si>
  <si>
    <t>362_XWED</t>
  </si>
  <si>
    <t>SHIFNAL</t>
  </si>
  <si>
    <t>PSSHIF01</t>
  </si>
  <si>
    <t>TIPTON ST MARTIN AND ST PAUL</t>
  </si>
  <si>
    <t>363BTWED</t>
  </si>
  <si>
    <t>SHORT HEATH</t>
  </si>
  <si>
    <t>PSSHOR01</t>
  </si>
  <si>
    <t>TIPTON ST MATTHEW</t>
  </si>
  <si>
    <t>364_LWED</t>
  </si>
  <si>
    <t>SHORT HEATH FURZEBANK</t>
  </si>
  <si>
    <t>PSSHOR02</t>
  </si>
  <si>
    <t>TIVIDALE</t>
  </si>
  <si>
    <t>367_PWED</t>
  </si>
  <si>
    <t>SHORT HEATH ALLENS ROUGH</t>
  </si>
  <si>
    <t>PSSHOR03</t>
  </si>
  <si>
    <t>TONG</t>
  </si>
  <si>
    <t>369_FEDG</t>
  </si>
  <si>
    <t>SHRAWARDINE</t>
  </si>
  <si>
    <t>PSSHRA01</t>
  </si>
  <si>
    <t>TONG (USE 369_FEDG)</t>
  </si>
  <si>
    <t>369_FSHI</t>
  </si>
  <si>
    <t>SHREWSBURY HOLY CROSS</t>
  </si>
  <si>
    <t>PSSHRE01</t>
  </si>
  <si>
    <t>TRENT VALE (USE 166BHSTK)</t>
  </si>
  <si>
    <t>371_RSTK</t>
  </si>
  <si>
    <t>SHREWSBURY HOLY TRINITY</t>
  </si>
  <si>
    <t>PSSHRE02</t>
  </si>
  <si>
    <t>TRENT VALE (USE 371_RSTK)</t>
  </si>
  <si>
    <t>371_RSTO</t>
  </si>
  <si>
    <t>PSSHRE03</t>
  </si>
  <si>
    <t>TRENTHAM</t>
  </si>
  <si>
    <t>372_LSTK</t>
  </si>
  <si>
    <t>SHREWSBURY ST CHAD</t>
  </si>
  <si>
    <t>PSSHRE04</t>
  </si>
  <si>
    <t>TRENTHAM - USE 372_LSTK</t>
  </si>
  <si>
    <t>372_LTRE</t>
  </si>
  <si>
    <t>PSSHRE05</t>
  </si>
  <si>
    <t>TUNSTALL (USE 148BRSTN)</t>
  </si>
  <si>
    <t>374BXSTN</t>
  </si>
  <si>
    <t>SHREWSBURY ST GILES</t>
  </si>
  <si>
    <t>PSSHRE06</t>
  </si>
  <si>
    <t>TUTBURY (USE 160DHTUT)</t>
  </si>
  <si>
    <t>376_KTUT</t>
  </si>
  <si>
    <t>SHREWSBURY ALL SS</t>
  </si>
  <si>
    <t>PSSHRE07</t>
  </si>
  <si>
    <t>UPPER TEAN</t>
  </si>
  <si>
    <t>380_LCHE</t>
  </si>
  <si>
    <t>PSSILV01</t>
  </si>
  <si>
    <t>UTTOXETER (USE 383BRUTT)</t>
  </si>
  <si>
    <t>383_PUTT</t>
  </si>
  <si>
    <t>SLINDON</t>
  </si>
  <si>
    <t>PSSLIN01</t>
  </si>
  <si>
    <t>UTTOXETER W BRAMSHALL</t>
  </si>
  <si>
    <t>383BRUTT</t>
  </si>
  <si>
    <t>PSSMAL01</t>
  </si>
  <si>
    <t>WALL</t>
  </si>
  <si>
    <t>384_KLIC</t>
  </si>
  <si>
    <t>SNEYD</t>
  </si>
  <si>
    <t>PSSNEY01</t>
  </si>
  <si>
    <t>WALSALL ST ANDREW</t>
  </si>
  <si>
    <t>385_FWAL</t>
  </si>
  <si>
    <t>PSSNEY02</t>
  </si>
  <si>
    <t>WALSALL ST GABRIEL FULBROOK</t>
  </si>
  <si>
    <t>386_TWAL</t>
  </si>
  <si>
    <t>STAFFORD ST JOHN</t>
  </si>
  <si>
    <t>PSSTAF01</t>
  </si>
  <si>
    <t>WALSALL ST LUKE</t>
  </si>
  <si>
    <t>387BPWAL</t>
  </si>
  <si>
    <t>STAFFORD ST PAUL</t>
  </si>
  <si>
    <t>PSSTAF02</t>
  </si>
  <si>
    <t>WALSALL ST MARTIN</t>
  </si>
  <si>
    <t>388BKWAL</t>
  </si>
  <si>
    <t>STAFFORD ST THOMAS</t>
  </si>
  <si>
    <t>PSSTAF03</t>
  </si>
  <si>
    <t>WALSALL ST MARY (USE 069BLWAL)</t>
  </si>
  <si>
    <t>389_XWAL</t>
  </si>
  <si>
    <t>STAFFORD TEAM</t>
  </si>
  <si>
    <t>PSSTAF04</t>
  </si>
  <si>
    <t>WALSALL ST MATTHEW</t>
  </si>
  <si>
    <t>390_WWAL</t>
  </si>
  <si>
    <t>STAFFORD (ROWLEY STREET)</t>
  </si>
  <si>
    <t>PSSTAF05</t>
  </si>
  <si>
    <t>WALSALL ST PAUL</t>
  </si>
  <si>
    <t>391BRWAL</t>
  </si>
  <si>
    <t>STAFFORD S MARYS</t>
  </si>
  <si>
    <t>PSSTAF06</t>
  </si>
  <si>
    <t>WALSALL ST PETER</t>
  </si>
  <si>
    <t>392_KWAL</t>
  </si>
  <si>
    <t>STAFFORD S BERTELINS</t>
  </si>
  <si>
    <t>PSSTAF07</t>
  </si>
  <si>
    <t>WALSALL WOOD</t>
  </si>
  <si>
    <t>393_FWAL</t>
  </si>
  <si>
    <t>STAFFORD S CHADS</t>
  </si>
  <si>
    <t>PSSTAF08</t>
  </si>
  <si>
    <t>THE WATERSHED BENEFICE</t>
  </si>
  <si>
    <t>395BPPEN</t>
  </si>
  <si>
    <t>STAFFORD ST LEONARDS, MARSTON</t>
  </si>
  <si>
    <t>PSSTAF09</t>
  </si>
  <si>
    <t>WEDNESBURY ST BARTHOLOMEW</t>
  </si>
  <si>
    <t>397_XWED</t>
  </si>
  <si>
    <t>STAFFORD WHITGREAVE S JOHNS</t>
  </si>
  <si>
    <t>PSSTAF10</t>
  </si>
  <si>
    <t>WEDNESBURY ST JAMES &amp; ST JOHN</t>
  </si>
  <si>
    <t>398BTWED</t>
  </si>
  <si>
    <t>STANDON</t>
  </si>
  <si>
    <t>PSSTAN01</t>
  </si>
  <si>
    <t>WEDNESBURY ST PAUL WOOD GREEN</t>
  </si>
  <si>
    <t>400_RWED</t>
  </si>
  <si>
    <t>STANTON</t>
  </si>
  <si>
    <t>PSSTAN02</t>
  </si>
  <si>
    <t>WEDNESFIELD S GREG 400BTWUL</t>
  </si>
  <si>
    <t>400BTWOL</t>
  </si>
  <si>
    <t>STANTON-ON-HINE HEATH</t>
  </si>
  <si>
    <t>PSSTAN03</t>
  </si>
  <si>
    <t>WEDNESFIELD S GREGORY</t>
  </si>
  <si>
    <t>400BTWUL</t>
  </si>
  <si>
    <t>ST GEORGES</t>
  </si>
  <si>
    <t>PSSTGE01</t>
  </si>
  <si>
    <t>WEDNESFIELD USE 401_LWUL</t>
  </si>
  <si>
    <t>401_LWOL</t>
  </si>
  <si>
    <t>ST MARTINS</t>
  </si>
  <si>
    <t>PSSTMA01</t>
  </si>
  <si>
    <t>WEDNESFIELD</t>
  </si>
  <si>
    <t>401_LWUL</t>
  </si>
  <si>
    <t>STOCKTON</t>
  </si>
  <si>
    <t>PSSTOC01</t>
  </si>
  <si>
    <t>HEATH TOWN (WEDNESFIELD)</t>
  </si>
  <si>
    <t>402_HWOL</t>
  </si>
  <si>
    <t>STOKE ON TRENT</t>
  </si>
  <si>
    <t>PSSTOK01</t>
  </si>
  <si>
    <t>WELLINGTON ALL SS W EYTON</t>
  </si>
  <si>
    <t>404_PTEL</t>
  </si>
  <si>
    <t>STOKE ON TERN</t>
  </si>
  <si>
    <t>PSSTOK02</t>
  </si>
  <si>
    <t>WELLINGTON CH CH(USE 155BXTEL)</t>
  </si>
  <si>
    <t>405_KTEL</t>
  </si>
  <si>
    <t>STONE CHRIST CHURCH</t>
  </si>
  <si>
    <t>PSSTON01</t>
  </si>
  <si>
    <t>WEM</t>
  </si>
  <si>
    <t>409_JWEM</t>
  </si>
  <si>
    <t>STONE ST MICHAEL</t>
  </si>
  <si>
    <t>PSSTON02</t>
  </si>
  <si>
    <t>WERRINGTON (USE 409CMCHE)</t>
  </si>
  <si>
    <t>409BKCHE</t>
  </si>
  <si>
    <t>STONEYDELPH</t>
  </si>
  <si>
    <t>PSSTON04</t>
  </si>
  <si>
    <t>WERRINGTON &amp; WETLEY ROCKS</t>
  </si>
  <si>
    <t>409CMCHE</t>
  </si>
  <si>
    <t>STONNALL</t>
  </si>
  <si>
    <t>PSSTON05</t>
  </si>
  <si>
    <t>W BROMWICH ALL SAINTS</t>
  </si>
  <si>
    <t>410_HWES</t>
  </si>
  <si>
    <t>STOWE BY CHARTLEY</t>
  </si>
  <si>
    <t>PSSTOW01</t>
  </si>
  <si>
    <t>W BROMWICH HOLY TRINITY</t>
  </si>
  <si>
    <t>412_PWES</t>
  </si>
  <si>
    <t>PSSTRA01</t>
  </si>
  <si>
    <t>W BROMWICH ST ANDREW  W CH CH</t>
  </si>
  <si>
    <t>413BLWES</t>
  </si>
  <si>
    <t>PSSTRE01</t>
  </si>
  <si>
    <t>W BROMWICH ST FRANCIS</t>
  </si>
  <si>
    <t>414_FWES</t>
  </si>
  <si>
    <t>PSSTRE02</t>
  </si>
  <si>
    <t>W BROM ST JAMES/use 415BWWES</t>
  </si>
  <si>
    <t>415_TWES</t>
  </si>
  <si>
    <t>SUTTON MADDOCK</t>
  </si>
  <si>
    <t>PSSUTT01</t>
  </si>
  <si>
    <t>W BROMWICH ST JAMES (HILL TOP)</t>
  </si>
  <si>
    <t>415BWWES</t>
  </si>
  <si>
    <t>SWINDON</t>
  </si>
  <si>
    <t>PSSWIN01</t>
  </si>
  <si>
    <t>W BROMWICH ST PAUL (USE 415BW)</t>
  </si>
  <si>
    <t>417_JWES</t>
  </si>
  <si>
    <t>SWYNNERTON</t>
  </si>
  <si>
    <t>PSSWYN01</t>
  </si>
  <si>
    <t>W BROMWICH ST PETER</t>
  </si>
  <si>
    <t>418_XWES</t>
  </si>
  <si>
    <t>PSTALK01</t>
  </si>
  <si>
    <t>W BROMWICH ST PHILIP</t>
  </si>
  <si>
    <t>419_RWES</t>
  </si>
  <si>
    <t>PSTAMW01</t>
  </si>
  <si>
    <t>W BROMWICH GD SHEP W ST JOHN</t>
  </si>
  <si>
    <t>420_PWES</t>
  </si>
  <si>
    <t>TATENHILL</t>
  </si>
  <si>
    <t>PSTATE01</t>
  </si>
  <si>
    <t>WEST FELTON USE 431BWOSW</t>
  </si>
  <si>
    <t>421_KOSW</t>
  </si>
  <si>
    <t>TETTENHALL CHR KING A/C CLOSED</t>
  </si>
  <si>
    <t>PSTETT01</t>
  </si>
  <si>
    <t>WESTLANDS ST ANDREW</t>
  </si>
  <si>
    <t>421BLNEW</t>
  </si>
  <si>
    <t>TETTENHALL ST MICHAEL</t>
  </si>
  <si>
    <t>PSTETT02</t>
  </si>
  <si>
    <t>W RHYN AND SELA - USE 311BFOSW</t>
  </si>
  <si>
    <t>423BWOSW</t>
  </si>
  <si>
    <t>TETTENHALL WOOD</t>
  </si>
  <si>
    <t>PSTETT03</t>
  </si>
  <si>
    <t>WESTON UNDER RECASTLE</t>
  </si>
  <si>
    <t>423CFWEM</t>
  </si>
  <si>
    <t>TETTENHALL FINCH/CASTLECROFT</t>
  </si>
  <si>
    <t>PSTETT04</t>
  </si>
  <si>
    <t>WETLEY ROCKS (USE 409CMCHE)</t>
  </si>
  <si>
    <t>426_XLEE</t>
  </si>
  <si>
    <t>TIBBERTON</t>
  </si>
  <si>
    <t>PSTIBB01</t>
  </si>
  <si>
    <t>WHITCHURCH</t>
  </si>
  <si>
    <t>428_LWEM</t>
  </si>
  <si>
    <t>TILSTOCK</t>
  </si>
  <si>
    <t>PSTILS01</t>
  </si>
  <si>
    <t>WHITTINGTON W WEEFORD</t>
  </si>
  <si>
    <t>430BHLIC</t>
  </si>
  <si>
    <t>PSTIPT01</t>
  </si>
  <si>
    <t>WHITTINGTON ST JOHN USE 431BW</t>
  </si>
  <si>
    <t>431_TOSW</t>
  </si>
  <si>
    <t>TIPTON ST MARK</t>
  </si>
  <si>
    <t>PSTIPT02</t>
  </si>
  <si>
    <t>WHITTINGTON &amp; W FELTON W HAUGH</t>
  </si>
  <si>
    <t>431BWOSW</t>
  </si>
  <si>
    <t>TIPTON ST MARTIN</t>
  </si>
  <si>
    <t>PSTIPT03</t>
  </si>
  <si>
    <t>WIGGINTON</t>
  </si>
  <si>
    <t>433_JTAM</t>
  </si>
  <si>
    <t>PSTIPT04</t>
  </si>
  <si>
    <t>SHT HTH (WILLENHALL HT) 027CKW</t>
  </si>
  <si>
    <t>434_XWOL</t>
  </si>
  <si>
    <t>TITTENSOR</t>
  </si>
  <si>
    <t>PSTITT01</t>
  </si>
  <si>
    <t>WILLENHALL ST ANNE 435_RWUL</t>
  </si>
  <si>
    <t>435_RWOL</t>
  </si>
  <si>
    <t>TIVIDALE ST MICHAEL</t>
  </si>
  <si>
    <t>PSTIVI01</t>
  </si>
  <si>
    <t>WILLENHALL ST ANNE</t>
  </si>
  <si>
    <t>435_RWUL</t>
  </si>
  <si>
    <t>TIXALL</t>
  </si>
  <si>
    <t>PSTIXA01</t>
  </si>
  <si>
    <t>WILLENHALL ST GILES 436_LWUL</t>
  </si>
  <si>
    <t>436_LWOL</t>
  </si>
  <si>
    <t>PSTONG01</t>
  </si>
  <si>
    <t>WILLENHALL ST GILES</t>
  </si>
  <si>
    <t>436_LWUL</t>
  </si>
  <si>
    <t>TREFONEN</t>
  </si>
  <si>
    <t>PSTREF01</t>
  </si>
  <si>
    <t>WILLENHALL ST STE 437_HWUL</t>
  </si>
  <si>
    <t>437_HWOL</t>
  </si>
  <si>
    <t>TRENT VALE (USE PSHART01)</t>
  </si>
  <si>
    <t>PSTREN01</t>
  </si>
  <si>
    <t>WILLENHALL S STEPHEN</t>
  </si>
  <si>
    <t>437_HWUL</t>
  </si>
  <si>
    <t>PSTREN02</t>
  </si>
  <si>
    <t>WILNECOTE</t>
  </si>
  <si>
    <t>438_WTAM</t>
  </si>
  <si>
    <t>TRYSULL</t>
  </si>
  <si>
    <t>PSTRYS01</t>
  </si>
  <si>
    <t>WOLSTANTON ST MARGARET ONLY</t>
  </si>
  <si>
    <t>440ALNEW</t>
  </si>
  <si>
    <t>TUNSTALL</t>
  </si>
  <si>
    <t>PSTUNS01</t>
  </si>
  <si>
    <t>WOLV SS PETER, (USE 075CHWOL)</t>
  </si>
  <si>
    <t>440BPWOL</t>
  </si>
  <si>
    <t>TUTBURY</t>
  </si>
  <si>
    <t>PSTUTB01</t>
  </si>
  <si>
    <t>WOLVERHAMPTON ST ANDREW</t>
  </si>
  <si>
    <t>443_RWOL</t>
  </si>
  <si>
    <t>UFFINGTON</t>
  </si>
  <si>
    <t>PSUFFI01</t>
  </si>
  <si>
    <t>WOLVERHAMPTON ST JOHN</t>
  </si>
  <si>
    <t>446BXWOL</t>
  </si>
  <si>
    <t>PSUPPE02</t>
  </si>
  <si>
    <t>WOLVERHAMPTON ST JUDE</t>
  </si>
  <si>
    <t>447_PWOL</t>
  </si>
  <si>
    <t>UPPINGTON</t>
  </si>
  <si>
    <t>PSUPPI01</t>
  </si>
  <si>
    <t>WOLVERHAMPTON ST LUKE</t>
  </si>
  <si>
    <t>448_KWOL</t>
  </si>
  <si>
    <t>UPTON MAGNA</t>
  </si>
  <si>
    <t>PSUPTO01</t>
  </si>
  <si>
    <t>WOLVERHAMPTON ST MATTHEW</t>
  </si>
  <si>
    <t>450_XWOL</t>
  </si>
  <si>
    <t>UTTOXETER</t>
  </si>
  <si>
    <t>PSUTTO01</t>
  </si>
  <si>
    <t>WOLVERHAMPTON ST STEPHEN</t>
  </si>
  <si>
    <t>453_HWOL</t>
  </si>
  <si>
    <t>PSWALL01</t>
  </si>
  <si>
    <t>WOMBOURNE  (USE 330BJTRY)</t>
  </si>
  <si>
    <t>454BXTRY</t>
  </si>
  <si>
    <t>PSWALS01</t>
  </si>
  <si>
    <t>WOMBRIDGE</t>
  </si>
  <si>
    <t>455_PTEL</t>
  </si>
  <si>
    <t>WALSALL ST GABRIEL</t>
  </si>
  <si>
    <t>PSWALS02</t>
  </si>
  <si>
    <t>WOORE AND NORTON IN HALES</t>
  </si>
  <si>
    <t>456BLHOD</t>
  </si>
  <si>
    <t>WALSALL ST JOHN</t>
  </si>
  <si>
    <t>PSWALS03</t>
  </si>
  <si>
    <t>WROCKWARDINE</t>
  </si>
  <si>
    <t>457BHWRO</t>
  </si>
  <si>
    <t>WALSALL ST MARY PALFREY</t>
  </si>
  <si>
    <t>PSWALS04</t>
  </si>
  <si>
    <t>WROCKWARDINE WOOD USE 266BFTEL</t>
  </si>
  <si>
    <t>458_TTEL</t>
  </si>
  <si>
    <t>WALSALL S MATTHEW</t>
  </si>
  <si>
    <t>PSWALS05</t>
  </si>
  <si>
    <t>YOXALL</t>
  </si>
  <si>
    <t>461_HLIC</t>
  </si>
  <si>
    <t>WALSALL ST MICHAEL</t>
  </si>
  <si>
    <t>PSWALS06</t>
  </si>
  <si>
    <t>PSWALS07</t>
  </si>
  <si>
    <t>PSWALS08</t>
  </si>
  <si>
    <t>PSWALS09</t>
  </si>
  <si>
    <t>WALSALL S LUKE</t>
  </si>
  <si>
    <t>PSWALS10</t>
  </si>
  <si>
    <t>PSWALS11</t>
  </si>
  <si>
    <t>WARSLOW &amp; ELKSTONE</t>
  </si>
  <si>
    <t>PSWARS01</t>
  </si>
  <si>
    <t>WATERFALL</t>
  </si>
  <si>
    <t>PSWATE01</t>
  </si>
  <si>
    <t>WATERS UPTON</t>
  </si>
  <si>
    <t>PSWATE02</t>
  </si>
  <si>
    <t>WEST BROMWICH ALL SAINTS</t>
  </si>
  <si>
    <t>PSWBRO01</t>
  </si>
  <si>
    <t>WEST BROMWICH GOOD SHEPHERD</t>
  </si>
  <si>
    <t>PSWBRO04</t>
  </si>
  <si>
    <t>WEST BROMWICH HOLY TRINITY</t>
  </si>
  <si>
    <t>PSWBRO05</t>
  </si>
  <si>
    <t>WEST BROMWICH ST ANDREW</t>
  </si>
  <si>
    <t>PSWBRO06</t>
  </si>
  <si>
    <t>WEST BROMWICH ST FRANCIS</t>
  </si>
  <si>
    <t>PSWBRO07</t>
  </si>
  <si>
    <t>WEST BROMWICH ST JAMES</t>
  </si>
  <si>
    <t>PSWBRO08</t>
  </si>
  <si>
    <t>WEST BROMWICH ST PAUL</t>
  </si>
  <si>
    <t>PSWBRO10</t>
  </si>
  <si>
    <t>WEST BROMWICH ST PETER</t>
  </si>
  <si>
    <t>PSWBRO11</t>
  </si>
  <si>
    <t>WEST BROMWICH ST PHILIP</t>
  </si>
  <si>
    <t>PSWBRO12</t>
  </si>
  <si>
    <t>PSWEDN01</t>
  </si>
  <si>
    <t>WEDNESBURY SS JAMES &amp; JOHN</t>
  </si>
  <si>
    <t>PSWEDN02</t>
  </si>
  <si>
    <t>WEDNESBURY ST PAUL</t>
  </si>
  <si>
    <t>PSWEDN05</t>
  </si>
  <si>
    <t>WEDNESFIELD ST ALBAN</t>
  </si>
  <si>
    <t>PSWEDN07</t>
  </si>
  <si>
    <t>WEDNESFIELD ST AUGUSTINE</t>
  </si>
  <si>
    <t>PSWEDN08</t>
  </si>
  <si>
    <t>WEDNESFIELD ST GREGORY</t>
  </si>
  <si>
    <t>PSWEDN09</t>
  </si>
  <si>
    <t>WEDNESFIELD ST THOMAS</t>
  </si>
  <si>
    <t>PSWEDN10</t>
  </si>
  <si>
    <t>WEEFORD</t>
  </si>
  <si>
    <t>PSWEEF01</t>
  </si>
  <si>
    <t>WELLINGTON ALL SAINTS</t>
  </si>
  <si>
    <t>PSWELL01</t>
  </si>
  <si>
    <t>WELLINGTON CHRIST CHURCH</t>
  </si>
  <si>
    <t>PSWELL03</t>
  </si>
  <si>
    <t>WELSH FRANKTON</t>
  </si>
  <si>
    <t>PSWELS01</t>
  </si>
  <si>
    <t>WELSHAMPTON</t>
  </si>
  <si>
    <t>PSWELS02</t>
  </si>
  <si>
    <t>PSWEM_01</t>
  </si>
  <si>
    <t>WERRINGTON</t>
  </si>
  <si>
    <t>PSWERR01</t>
  </si>
  <si>
    <t>WETLEY ROCKS</t>
  </si>
  <si>
    <t>PSWETL01</t>
  </si>
  <si>
    <t>WETTON</t>
  </si>
  <si>
    <t>PSWETT01</t>
  </si>
  <si>
    <t>WEST FELTON</t>
  </si>
  <si>
    <t>PSWFEL01</t>
  </si>
  <si>
    <t>PSWHIT01</t>
  </si>
  <si>
    <t>WHITMORE</t>
  </si>
  <si>
    <t>PSWHIT02</t>
  </si>
  <si>
    <t>WHITTINGTON ST JOHN (OSWESTRY)</t>
  </si>
  <si>
    <t>PSWHIT03</t>
  </si>
  <si>
    <t>WHITTINGTON (LICHFIELD)</t>
  </si>
  <si>
    <t>PSWHIT04</t>
  </si>
  <si>
    <t>WHIXALL</t>
  </si>
  <si>
    <t>PSWHIX01</t>
  </si>
  <si>
    <t>PSWIGG01</t>
  </si>
  <si>
    <t>PSWILL01</t>
  </si>
  <si>
    <t>PSWILL02</t>
  </si>
  <si>
    <t>WILLENHALL ST STEPHEN</t>
  </si>
  <si>
    <t>PSWILL03</t>
  </si>
  <si>
    <t>PSWILN01</t>
  </si>
  <si>
    <t>WITHINGTON</t>
  </si>
  <si>
    <t>PSWITH01</t>
  </si>
  <si>
    <t>WESTLANDS</t>
  </si>
  <si>
    <t>PSWLAN01</t>
  </si>
  <si>
    <t>WESTON UNDER LIZARD</t>
  </si>
  <si>
    <t>PSWLIZ01</t>
  </si>
  <si>
    <t>WESTON LULLINGFIELD</t>
  </si>
  <si>
    <t>PSWLUL01</t>
  </si>
  <si>
    <t>WOLSTANTON S MARGARETS</t>
  </si>
  <si>
    <t>PSWOLS01</t>
  </si>
  <si>
    <t>WOLVERHAMPTON ALL SAINTS</t>
  </si>
  <si>
    <t>PSWOLV01</t>
  </si>
  <si>
    <t>PSWOLV02</t>
  </si>
  <si>
    <t>WOLVERHAMPTON ST CHAD</t>
  </si>
  <si>
    <t>PSWOLV04</t>
  </si>
  <si>
    <t>PSWOLV05</t>
  </si>
  <si>
    <t>PSWOLV06</t>
  </si>
  <si>
    <t>WOLVERHAMPTON ST MARK</t>
  </si>
  <si>
    <t>PSWOLV07</t>
  </si>
  <si>
    <t>WOLVERHAMPTON ST MARTIN</t>
  </si>
  <si>
    <t>PSWOLV08</t>
  </si>
  <si>
    <t>PSWOLV09</t>
  </si>
  <si>
    <t>WOLVERHAMPTON ST PETER (TEAM)</t>
  </si>
  <si>
    <t>PSWOLV10</t>
  </si>
  <si>
    <t>PSWOLV11</t>
  </si>
  <si>
    <t>WOLVERHAMPT0N ST JUDE</t>
  </si>
  <si>
    <t>PSWOLV12</t>
  </si>
  <si>
    <t>WOMBOURNE</t>
  </si>
  <si>
    <t>PSWOMB01</t>
  </si>
  <si>
    <t>PSWOMB02</t>
  </si>
  <si>
    <t>WOORE</t>
  </si>
  <si>
    <t>PSWOOR01</t>
  </si>
  <si>
    <t>WESTON UNDER REDCASTLE</t>
  </si>
  <si>
    <t>PSWRED01</t>
  </si>
  <si>
    <t>WESTON RHYN</t>
  </si>
  <si>
    <t>PSWRHY01</t>
  </si>
  <si>
    <t>PSWROC01</t>
  </si>
  <si>
    <t>WROCKWARDINE WOOD</t>
  </si>
  <si>
    <t>PSWROC02</t>
  </si>
  <si>
    <t>WESTON ON TRENT</t>
  </si>
  <si>
    <t>PSWTRE01</t>
  </si>
  <si>
    <t>WYCHNOR</t>
  </si>
  <si>
    <t>PSWYCH01</t>
  </si>
  <si>
    <t>PSYOXA01</t>
  </si>
  <si>
    <t>P/SHARE 1995 B/FWD BALANCES</t>
  </si>
  <si>
    <t>PS18-710</t>
  </si>
  <si>
    <t>PS07-265</t>
  </si>
  <si>
    <t>PS11-501</t>
  </si>
  <si>
    <t>PS08-299</t>
  </si>
  <si>
    <t>PS09-346</t>
  </si>
  <si>
    <t>PS12-750</t>
  </si>
  <si>
    <t>PS22-871</t>
  </si>
  <si>
    <t>PS13-502</t>
  </si>
  <si>
    <t>PS20-783</t>
  </si>
  <si>
    <t>PS13-507</t>
  </si>
  <si>
    <t>PS11-433</t>
  </si>
  <si>
    <t>PS11-421</t>
  </si>
  <si>
    <t>PS20-784</t>
  </si>
  <si>
    <t>PS20-785</t>
  </si>
  <si>
    <t>PS04-136</t>
  </si>
  <si>
    <t>PS11-422</t>
  </si>
  <si>
    <t>PS16-624</t>
  </si>
  <si>
    <t>PS08-306</t>
  </si>
  <si>
    <t>PS17-665</t>
  </si>
  <si>
    <t>PS18-711</t>
  </si>
  <si>
    <t>PS22-873</t>
  </si>
  <si>
    <t>PS21-824</t>
  </si>
  <si>
    <t>PS16-625</t>
  </si>
  <si>
    <t>PS06-220</t>
  </si>
  <si>
    <t>PS07-266</t>
  </si>
  <si>
    <t>PS14-552</t>
  </si>
  <si>
    <t>PS18-707</t>
  </si>
  <si>
    <t>PS14-553</t>
  </si>
  <si>
    <t>PS02-041</t>
  </si>
  <si>
    <t>PS08-300</t>
  </si>
  <si>
    <t>PS20-874</t>
  </si>
  <si>
    <t>PS14-554</t>
  </si>
  <si>
    <t>PS12-462</t>
  </si>
  <si>
    <t>PS03-109</t>
  </si>
  <si>
    <t>PS11-431</t>
  </si>
  <si>
    <t>PS11-427</t>
  </si>
  <si>
    <t>PS21-825</t>
  </si>
  <si>
    <t>PS12-753</t>
  </si>
  <si>
    <t>PS16-627</t>
  </si>
  <si>
    <t>PS14-555</t>
  </si>
  <si>
    <t>PS20-792</t>
  </si>
  <si>
    <t>PS11-424</t>
  </si>
  <si>
    <t>PS07-268</t>
  </si>
  <si>
    <t>PS07-269</t>
  </si>
  <si>
    <t>PS06-171</t>
  </si>
  <si>
    <t>PS09-347</t>
  </si>
  <si>
    <t>PS08-301</t>
  </si>
  <si>
    <t>PS22-872</t>
  </si>
  <si>
    <t>PS11-425</t>
  </si>
  <si>
    <t>PS09-373</t>
  </si>
  <si>
    <t>PS20-788</t>
  </si>
  <si>
    <t>PS18-712</t>
  </si>
  <si>
    <t>PS23-720</t>
  </si>
  <si>
    <t>PS12-464</t>
  </si>
  <si>
    <t>PS23-755</t>
  </si>
  <si>
    <t>PS20-789</t>
  </si>
  <si>
    <t>PS12-756</t>
  </si>
  <si>
    <t>PS18-898</t>
  </si>
  <si>
    <t>PS12-739</t>
  </si>
  <si>
    <t>PS02-059</t>
  </si>
  <si>
    <t>PS23-900</t>
  </si>
  <si>
    <t>PS08-302</t>
  </si>
  <si>
    <t>PS09-350</t>
  </si>
  <si>
    <t>PS22-875</t>
  </si>
  <si>
    <t>PS14-557</t>
  </si>
  <si>
    <t>PS12-465</t>
  </si>
  <si>
    <t>PS20-757</t>
  </si>
  <si>
    <t>PS01-025</t>
  </si>
  <si>
    <t>PS03-108</t>
  </si>
  <si>
    <t>PS20-790</t>
  </si>
  <si>
    <t>PS17-668</t>
  </si>
  <si>
    <t>PS16-628</t>
  </si>
  <si>
    <t>PS02-063</t>
  </si>
  <si>
    <t>PS09-351</t>
  </si>
  <si>
    <t>PS22-876</t>
  </si>
  <si>
    <t>PS21-816</t>
  </si>
  <si>
    <t>PS08-304</t>
  </si>
  <si>
    <t>PS08-305</t>
  </si>
  <si>
    <t>PS01-027</t>
  </si>
  <si>
    <t>PS11-426</t>
  </si>
  <si>
    <t>PS09-352</t>
  </si>
  <si>
    <t>PS08-758</t>
  </si>
  <si>
    <t>PS12-467</t>
  </si>
  <si>
    <t>PS13-504</t>
  </si>
  <si>
    <t>PS17-669</t>
  </si>
  <si>
    <t>PS09-353</t>
  </si>
  <si>
    <t>PS13-505</t>
  </si>
  <si>
    <t>PS12-468</t>
  </si>
  <si>
    <t>PS14-522</t>
  </si>
  <si>
    <t>Click Arrow to Right of Box</t>
  </si>
  <si>
    <t>Select Benefice</t>
  </si>
  <si>
    <t xml:space="preserve">Benefice Reference </t>
  </si>
  <si>
    <t>C</t>
  </si>
  <si>
    <t xml:space="preserve">OFFICE USE ONLY </t>
  </si>
  <si>
    <t>Date Service Took place</t>
  </si>
  <si>
    <t>Type of Service</t>
  </si>
  <si>
    <t>Additional Detail</t>
  </si>
  <si>
    <t>Name/s Recorded in Parish Records</t>
  </si>
  <si>
    <t>Fees Due to Dioceasn Board of Finance</t>
  </si>
  <si>
    <t>Cash/Chq</t>
  </si>
  <si>
    <t>dd/mm/yyyy</t>
  </si>
  <si>
    <t>SELECT FROM DROP DOWN LIST</t>
  </si>
  <si>
    <t>PLEASE PRINT</t>
  </si>
  <si>
    <t>£</t>
  </si>
  <si>
    <t>BAPTISM</t>
  </si>
  <si>
    <t>MARRIAGE</t>
  </si>
  <si>
    <t>FUN</t>
  </si>
  <si>
    <t>SER</t>
  </si>
  <si>
    <t>Type of service</t>
  </si>
  <si>
    <t>MOON</t>
  </si>
  <si>
    <t>Monument</t>
  </si>
  <si>
    <t>Funeral</t>
  </si>
  <si>
    <t>Searches</t>
  </si>
  <si>
    <t>Alstonfield</t>
  </si>
  <si>
    <t>BENEFICE</t>
  </si>
  <si>
    <t>Blithfield</t>
  </si>
  <si>
    <t>Colton</t>
  </si>
  <si>
    <t>Colwich</t>
  </si>
  <si>
    <t>Great Haywood</t>
  </si>
  <si>
    <t>Abbots Bromley</t>
  </si>
  <si>
    <t>Adderley</t>
  </si>
  <si>
    <t>Albrighton</t>
  </si>
  <si>
    <t>Boningale</t>
  </si>
  <si>
    <t>Donington</t>
  </si>
  <si>
    <t>Aldridge</t>
  </si>
  <si>
    <t>Alrewas</t>
  </si>
  <si>
    <t>Alsagers Bank</t>
  </si>
  <si>
    <t>Butterton</t>
  </si>
  <si>
    <t>Warslow with Elkstone</t>
  </si>
  <si>
    <t>Alton</t>
  </si>
  <si>
    <t>Bradley</t>
  </si>
  <si>
    <t>Denstone with Ellastone</t>
  </si>
  <si>
    <t>Bradley-le-moors</t>
  </si>
  <si>
    <t>Standon</t>
  </si>
  <si>
    <t>Mayfield</t>
  </si>
  <si>
    <t>Anslow</t>
  </si>
  <si>
    <t>Armitage</t>
  </si>
  <si>
    <t>Ash</t>
  </si>
  <si>
    <t>Ashley</t>
  </si>
  <si>
    <t>Mucklestone</t>
  </si>
  <si>
    <t>Broughton</t>
  </si>
  <si>
    <t>Croxton</t>
  </si>
  <si>
    <t>Astley</t>
  </si>
  <si>
    <t>Clive</t>
  </si>
  <si>
    <t>Grinshill</t>
  </si>
  <si>
    <t>Hadnall</t>
  </si>
  <si>
    <t>Audley</t>
  </si>
  <si>
    <t>Bagnall S.Chad</t>
  </si>
  <si>
    <t>Baralaston</t>
  </si>
  <si>
    <t>Barton with Dunstall</t>
  </si>
  <si>
    <t>Tatenhill</t>
  </si>
  <si>
    <t>Baschurch</t>
  </si>
  <si>
    <t>Weston Lullingfield with Hordley</t>
  </si>
  <si>
    <t>Basford</t>
  </si>
  <si>
    <t>Baswich</t>
  </si>
  <si>
    <t>Bayston Hill</t>
  </si>
  <si>
    <t>Beckbury</t>
  </si>
  <si>
    <t>Badger</t>
  </si>
  <si>
    <t>Kemberton</t>
  </si>
  <si>
    <t>Ryton</t>
  </si>
  <si>
    <t>Bentley Emmanuel</t>
  </si>
  <si>
    <t>Holy Trinity Willenhall</t>
  </si>
  <si>
    <t>Betley</t>
  </si>
  <si>
    <t>Bicton</t>
  </si>
  <si>
    <t>Montford</t>
  </si>
  <si>
    <t xml:space="preserve">Shrawardine </t>
  </si>
  <si>
    <t>Fitz</t>
  </si>
  <si>
    <t>Biddulph</t>
  </si>
  <si>
    <t>Bilbrook with Coven</t>
  </si>
  <si>
    <t>Biddulph Moor</t>
  </si>
  <si>
    <t>Knypersley</t>
  </si>
  <si>
    <t>Bilston</t>
  </si>
  <si>
    <t>Bishpswood</t>
  </si>
  <si>
    <t>Blakenall Heath</t>
  </si>
  <si>
    <t>Bloxwich</t>
  </si>
  <si>
    <t>Blurton</t>
  </si>
  <si>
    <t>Dresden</t>
  </si>
  <si>
    <t>Church Eaton</t>
  </si>
  <si>
    <t>Derrington</t>
  </si>
  <si>
    <t>Haughton</t>
  </si>
  <si>
    <t>Bradley S Martin</t>
  </si>
  <si>
    <t>Porthill</t>
  </si>
  <si>
    <t>Branston</t>
  </si>
  <si>
    <t>Brereton</t>
  </si>
  <si>
    <t>Rugeley</t>
  </si>
  <si>
    <t>Brewood</t>
  </si>
  <si>
    <t>Brown Edge</t>
  </si>
  <si>
    <t>Bucknall</t>
  </si>
  <si>
    <t>Burntwood</t>
  </si>
  <si>
    <t>Burselen S John &amp; S Paul</t>
  </si>
  <si>
    <t>Burslem S Werburgh</t>
  </si>
  <si>
    <t>Burton All Saints</t>
  </si>
  <si>
    <t>Burton Christchurch</t>
  </si>
  <si>
    <t>Burton S Chad</t>
  </si>
  <si>
    <t>Burton S Modwens</t>
  </si>
  <si>
    <t>Burton S.Aidan</t>
  </si>
  <si>
    <t>Burton S.Paul</t>
  </si>
  <si>
    <t>Bushbury</t>
  </si>
  <si>
    <t>Caldmore</t>
  </si>
  <si>
    <t>Calton</t>
  </si>
  <si>
    <t>Cauldon</t>
  </si>
  <si>
    <t>Grindon</t>
  </si>
  <si>
    <t>Waterfall</t>
  </si>
  <si>
    <t>Canwell</t>
  </si>
  <si>
    <t>Cannock</t>
  </si>
  <si>
    <t>Huntington</t>
  </si>
  <si>
    <t>Castle Church</t>
  </si>
  <si>
    <t>Caverswell</t>
  </si>
  <si>
    <t>West Coyney w Dilhorne</t>
  </si>
  <si>
    <t>Central Telford</t>
  </si>
  <si>
    <t>Central Wolverhampton</t>
  </si>
  <si>
    <t>Chadsmoor</t>
  </si>
  <si>
    <t>Chapel Chorlton</t>
  </si>
  <si>
    <t>Maer</t>
  </si>
  <si>
    <t>Whitmore</t>
  </si>
  <si>
    <t>Chase Terrace S John</t>
  </si>
  <si>
    <t>Chasetown</t>
  </si>
  <si>
    <t>Cheadle W Freehay</t>
  </si>
  <si>
    <t>Chebsey</t>
  </si>
  <si>
    <t>Creswell</t>
  </si>
  <si>
    <t>Ellenhall</t>
  </si>
  <si>
    <t>Ranton</t>
  </si>
  <si>
    <t>Seighford</t>
  </si>
  <si>
    <t>Checkley</t>
  </si>
  <si>
    <t>Cheddleton</t>
  </si>
  <si>
    <t>Chell</t>
  </si>
  <si>
    <t>Chesterton</t>
  </si>
  <si>
    <t>Cheswardine</t>
  </si>
  <si>
    <t>Child Ercall</t>
  </si>
  <si>
    <t>Hales</t>
  </si>
  <si>
    <t>Hinstock</t>
  </si>
  <si>
    <t>Sambrook</t>
  </si>
  <si>
    <t>Stoke on Tern</t>
  </si>
  <si>
    <t>Church Aston</t>
  </si>
  <si>
    <t>Clayton</t>
  </si>
  <si>
    <t>Clifton Campville</t>
  </si>
  <si>
    <t>Edingdale</t>
  </si>
  <si>
    <t>Harlaston</t>
  </si>
  <si>
    <t>Codsall</t>
  </si>
  <si>
    <t>ASTLEY,CLIVE,GRINSHILL,HADNALL</t>
  </si>
  <si>
    <t>ASTLEY CLIVE GRINSHILL HADNALL</t>
  </si>
  <si>
    <t>Total of Page 1</t>
  </si>
  <si>
    <t>Payment to DBF</t>
  </si>
  <si>
    <t>Quarter</t>
  </si>
  <si>
    <t>MARCH</t>
  </si>
  <si>
    <t>JUNE</t>
  </si>
  <si>
    <t>SEPTEMBER</t>
  </si>
  <si>
    <t>DECEMBER</t>
  </si>
  <si>
    <t>JAN-MAR</t>
  </si>
  <si>
    <t>APR-JUN</t>
  </si>
  <si>
    <t>JUL-SEPT</t>
  </si>
  <si>
    <t>OCT-DEC</t>
  </si>
  <si>
    <t>Please ensure that cheques are made payable to Lichfield Diocesan Board of Finance (or LDBF)</t>
  </si>
  <si>
    <t>Status</t>
  </si>
  <si>
    <t>Warden</t>
  </si>
  <si>
    <t>Secretary</t>
  </si>
  <si>
    <t xml:space="preserve">Treasurer </t>
  </si>
  <si>
    <t>Bank Details: LDBF, Lloyds Bank Account Number 00030004 Sort Code 30-95-04</t>
  </si>
  <si>
    <t>NIL RETURN</t>
  </si>
  <si>
    <t>Officant Taking Service</t>
  </si>
  <si>
    <r>
      <t>Status (</t>
    </r>
    <r>
      <rPr>
        <b/>
        <sz val="12"/>
        <color indexed="8"/>
        <rFont val="Calibri"/>
        <family val="2"/>
      </rPr>
      <t>SELECT FROM LIST)</t>
    </r>
  </si>
  <si>
    <r>
      <rPr>
        <i/>
        <sz val="12"/>
        <color indexed="8"/>
        <rFont val="Calibri"/>
        <family val="2"/>
      </rPr>
      <t xml:space="preserve">Date </t>
    </r>
    <r>
      <rPr>
        <b/>
        <sz val="12"/>
        <color indexed="8"/>
        <rFont val="Calibri"/>
        <family val="2"/>
      </rPr>
      <t xml:space="preserve">(PLEASE PRINT) </t>
    </r>
  </si>
  <si>
    <t xml:space="preserve">      C</t>
  </si>
  <si>
    <t>Return for the Month End</t>
  </si>
  <si>
    <t>Fradley</t>
  </si>
  <si>
    <t>CHQ</t>
  </si>
  <si>
    <t>04.11.2016</t>
  </si>
  <si>
    <t>09.11.2016</t>
  </si>
  <si>
    <t>N/A</t>
  </si>
  <si>
    <t>E.W</t>
  </si>
  <si>
    <t>20.12.2016</t>
  </si>
  <si>
    <t>CASH</t>
  </si>
  <si>
    <t>10.11.2016</t>
  </si>
  <si>
    <t>19.11.2016</t>
  </si>
  <si>
    <t>20.11.2016</t>
  </si>
  <si>
    <t>29.11.2016</t>
  </si>
  <si>
    <t>30.11.2016</t>
  </si>
  <si>
    <t>05.12.2016</t>
  </si>
  <si>
    <t>10.12.2016</t>
  </si>
  <si>
    <t xml:space="preserve">Total </t>
  </si>
  <si>
    <t>F.Flinstone</t>
  </si>
  <si>
    <t>S.White</t>
  </si>
  <si>
    <t>D.Duck</t>
  </si>
  <si>
    <t>M.Goofy</t>
  </si>
  <si>
    <t>W.Pooh</t>
  </si>
  <si>
    <t>L.Mermaid</t>
  </si>
  <si>
    <t>A.Wonderland</t>
  </si>
  <si>
    <t>M.Mouse/M.Mouse</t>
  </si>
  <si>
    <t>B.Beast/S.Beauty</t>
  </si>
  <si>
    <t>S.Little</t>
  </si>
  <si>
    <t xml:space="preserve">Date (PLEASE PRINT) </t>
  </si>
  <si>
    <t>DISNEYLAND</t>
  </si>
  <si>
    <t xml:space="preserve">Orlando </t>
  </si>
  <si>
    <t>Orlando</t>
  </si>
  <si>
    <t>Paris</t>
  </si>
  <si>
    <t>K.Allen</t>
  </si>
  <si>
    <r>
      <t xml:space="preserve">Status </t>
    </r>
    <r>
      <rPr>
        <b/>
        <i/>
        <sz val="12"/>
        <color indexed="8"/>
        <rFont val="Calibri"/>
        <family val="2"/>
      </rPr>
      <t>(PLEASE PRINT)</t>
    </r>
  </si>
  <si>
    <t>21.11.2016</t>
  </si>
  <si>
    <t>If you are arranging for fees to be paid by Bank Transfer, please include either your Benefice Reference (above) or Parish Share Code and the word "FEES" to assist with reconciliation of payment</t>
  </si>
  <si>
    <r>
      <t>I can confirm that the above are the total fees recieved in this period -</t>
    </r>
    <r>
      <rPr>
        <b/>
        <sz val="12"/>
        <color indexed="8"/>
        <rFont val="Calibri"/>
        <family val="2"/>
      </rPr>
      <t xml:space="preserve"> (PRINT NAME) </t>
    </r>
  </si>
  <si>
    <t>Please email a copy of this spreadsheet to finance@lichfield.anglican.org or post a copy to St Marys House, The Close Lichfield, WS13 7LD and keep a copy for your records.</t>
  </si>
  <si>
    <r>
      <t xml:space="preserve">Please mark a </t>
    </r>
    <r>
      <rPr>
        <b/>
        <sz val="12"/>
        <color indexed="8"/>
        <rFont val="Calibri"/>
        <family val="2"/>
      </rPr>
      <t xml:space="preserve">X </t>
    </r>
    <r>
      <rPr>
        <sz val="12"/>
        <color indexed="8"/>
        <rFont val="Calibri"/>
        <family val="2"/>
      </rPr>
      <t>in this box if a NIL return this period</t>
    </r>
  </si>
  <si>
    <t>Diocese of Lichfield - Fees Return for the Year 2017</t>
  </si>
  <si>
    <t>APRIL</t>
  </si>
  <si>
    <t>MAY</t>
  </si>
  <si>
    <t>JULY</t>
  </si>
  <si>
    <t>AUGUST</t>
  </si>
  <si>
    <t>OCTOBER</t>
  </si>
  <si>
    <t>NOVEMBER</t>
  </si>
  <si>
    <t>Return for the Period End</t>
  </si>
  <si>
    <t>Cotes Heath</t>
  </si>
  <si>
    <t>Swynnerton</t>
  </si>
  <si>
    <t>Tittensor</t>
  </si>
  <si>
    <t>Criftins</t>
  </si>
  <si>
    <t>Duddleston</t>
  </si>
  <si>
    <t>Welsh Frankton</t>
  </si>
  <si>
    <t>Cross Heath</t>
  </si>
  <si>
    <t>Darlaston All Saints</t>
  </si>
  <si>
    <t>Darlaston St Lawerence</t>
  </si>
  <si>
    <t>Donnington Wood</t>
  </si>
  <si>
    <t>Draycott-le-Moors</t>
  </si>
  <si>
    <t>Forsbrook</t>
  </si>
  <si>
    <t>Drayton in Hales</t>
  </si>
  <si>
    <t>Eccleshall</t>
  </si>
  <si>
    <t>Longton Hall</t>
  </si>
  <si>
    <t>Edgmond</t>
  </si>
  <si>
    <t>Kynnersley</t>
  </si>
  <si>
    <t>Preston Wealdmoors</t>
  </si>
  <si>
    <t>Edstaston</t>
  </si>
  <si>
    <t>Fauls</t>
  </si>
  <si>
    <t>Prees</t>
  </si>
  <si>
    <t>Elford</t>
  </si>
  <si>
    <t>Ellesmere</t>
  </si>
  <si>
    <t>Endon</t>
  </si>
  <si>
    <t>Stanley</t>
  </si>
  <si>
    <t>Essington</t>
  </si>
  <si>
    <t>Ettingshall</t>
  </si>
  <si>
    <t>Farewell</t>
  </si>
  <si>
    <t>Fazeley</t>
  </si>
  <si>
    <t>Fenton</t>
  </si>
  <si>
    <t>Forton</t>
  </si>
  <si>
    <t>Fradswell</t>
  </si>
  <si>
    <t>Milwich</t>
  </si>
  <si>
    <t>Weston upon Trent</t>
  </si>
  <si>
    <t>Fulford</t>
  </si>
  <si>
    <t>Hilderstone</t>
  </si>
  <si>
    <t>Hatherton</t>
  </si>
  <si>
    <t>Gentleshaw</t>
  </si>
  <si>
    <t xml:space="preserve">Glascote </t>
  </si>
  <si>
    <t>Stoneydelph</t>
  </si>
  <si>
    <t>Great Barr</t>
  </si>
  <si>
    <t>Great Wyrley</t>
  </si>
  <si>
    <t>Hadley</t>
  </si>
  <si>
    <t>Wellington Christchurch</t>
  </si>
  <si>
    <t>Hammerwich</t>
  </si>
  <si>
    <t>Hanbury</t>
  </si>
  <si>
    <t>Rangemore</t>
  </si>
  <si>
    <t>Tutbury</t>
  </si>
  <si>
    <t>Newborough</t>
  </si>
  <si>
    <t>Handford</t>
  </si>
  <si>
    <t>Hanley Team</t>
  </si>
  <si>
    <t>Harlescott</t>
  </si>
  <si>
    <t>Hartshill</t>
  </si>
  <si>
    <t>Penkhull</t>
  </si>
  <si>
    <t>Trent Vale</t>
  </si>
  <si>
    <t>Heath Hayes</t>
  </si>
  <si>
    <t>Hednesford</t>
  </si>
  <si>
    <t>Himley</t>
  </si>
  <si>
    <t>Hints</t>
  </si>
  <si>
    <t>Hodnet</t>
  </si>
  <si>
    <t>Weston Under Redcastle</t>
  </si>
  <si>
    <t>Horninglow</t>
  </si>
  <si>
    <t>Horton,Lonsdon</t>
  </si>
  <si>
    <t>Rushton Spencer</t>
  </si>
  <si>
    <t>Ightfield</t>
  </si>
  <si>
    <t>Calverhall</t>
  </si>
  <si>
    <t>Ilan</t>
  </si>
  <si>
    <t>Blore Ray</t>
  </si>
  <si>
    <t>Okeover</t>
  </si>
  <si>
    <t>Ipstones</t>
  </si>
  <si>
    <t>Berkhamsytch</t>
  </si>
  <si>
    <t>Onecote</t>
  </si>
  <si>
    <t>Bradnop</t>
  </si>
  <si>
    <t>Keele</t>
  </si>
  <si>
    <t>Kidsgrove</t>
  </si>
  <si>
    <t>Kingsley</t>
  </si>
  <si>
    <t>Foxt</t>
  </si>
  <si>
    <t>Whiston</t>
  </si>
  <si>
    <t>Oakamoor</t>
  </si>
  <si>
    <t>Cotton</t>
  </si>
  <si>
    <t>Kingstone</t>
  </si>
  <si>
    <t>Gratwich</t>
  </si>
  <si>
    <t>Kinnerley</t>
  </si>
  <si>
    <t>Knockin</t>
  </si>
  <si>
    <t>Maesbury</t>
  </si>
  <si>
    <t>Kinver</t>
  </si>
  <si>
    <t>Enville</t>
  </si>
  <si>
    <t>Knutton</t>
  </si>
  <si>
    <t>Leaton</t>
  </si>
  <si>
    <t>Albrighton w Battefield</t>
  </si>
  <si>
    <t>Lee Brockhurst</t>
  </si>
  <si>
    <t xml:space="preserve">Leek </t>
  </si>
  <si>
    <t>Meerbrook</t>
  </si>
  <si>
    <t>Leigh</t>
  </si>
  <si>
    <t>Lichfield Christchurch</t>
  </si>
  <si>
    <t>Lichfield St Chad</t>
  </si>
  <si>
    <t>Lichfield St Michael</t>
  </si>
  <si>
    <t>Walsall St Mary</t>
  </si>
  <si>
    <t>Lilleshall</t>
  </si>
  <si>
    <t>Muxton</t>
  </si>
  <si>
    <t>Little Aston</t>
  </si>
  <si>
    <t>Little Drayton</t>
  </si>
  <si>
    <t>Llanyblodwel</t>
  </si>
  <si>
    <t>Llanymynech</t>
  </si>
  <si>
    <t>Morton</t>
  </si>
  <si>
    <t>Trefonen</t>
  </si>
  <si>
    <t>Longdon</t>
  </si>
  <si>
    <t>Longnor</t>
  </si>
  <si>
    <t>Quarnford</t>
  </si>
  <si>
    <t>Sheen</t>
  </si>
  <si>
    <t>Longton SS James and John</t>
  </si>
  <si>
    <t>Longton St Mary</t>
  </si>
  <si>
    <t>Longton St Chad</t>
  </si>
  <si>
    <t xml:space="preserve">Loppington </t>
  </si>
  <si>
    <t>Newtown</t>
  </si>
  <si>
    <t>Madeley</t>
  </si>
  <si>
    <t>Marchington</t>
  </si>
  <si>
    <t>Marchington Woodlands</t>
  </si>
  <si>
    <t>Meir</t>
  </si>
  <si>
    <t>Meir Heath</t>
  </si>
  <si>
    <t>Normacot</t>
  </si>
  <si>
    <t>Meole Brace</t>
  </si>
  <si>
    <t>Milton</t>
  </si>
  <si>
    <t>Moreton Say</t>
  </si>
  <si>
    <t>Mow Cop</t>
  </si>
  <si>
    <t>Moxley</t>
  </si>
  <si>
    <t>Myddle</t>
  </si>
  <si>
    <t>Newcastle St George</t>
  </si>
  <si>
    <t>Newcastle St Paul</t>
  </si>
  <si>
    <t>Newcastle St Giles</t>
  </si>
  <si>
    <t>Newchapel</t>
  </si>
  <si>
    <t>Newport</t>
  </si>
  <si>
    <t>Longford</t>
  </si>
  <si>
    <t>Chetwynd</t>
  </si>
  <si>
    <t>Norton Canes</t>
  </si>
  <si>
    <t>Norton in the Moors</t>
  </si>
  <si>
    <t xml:space="preserve">Oakengates </t>
  </si>
  <si>
    <t>Wrockwardine Wood</t>
  </si>
  <si>
    <t>St Marks</t>
  </si>
  <si>
    <t>Brownhills</t>
  </si>
  <si>
    <t>Ogley Hay</t>
  </si>
  <si>
    <t>S.Oswalds</t>
  </si>
  <si>
    <t>Oswestry Holy Trinity</t>
  </si>
  <si>
    <t>Oxley</t>
  </si>
  <si>
    <t xml:space="preserve">Oxon </t>
  </si>
  <si>
    <t>Shelton</t>
  </si>
  <si>
    <t>Pattingham</t>
  </si>
  <si>
    <t>Patshull</t>
  </si>
  <si>
    <t>Pelsall</t>
  </si>
  <si>
    <t>Penn</t>
  </si>
  <si>
    <t>Penn Fields</t>
  </si>
  <si>
    <t>Pheasey</t>
  </si>
  <si>
    <t>Petton</t>
  </si>
  <si>
    <t>Cockshutt</t>
  </si>
  <si>
    <t>Welshampton</t>
  </si>
  <si>
    <t>Lyneal and Colmere</t>
  </si>
  <si>
    <t>Pleck</t>
  </si>
  <si>
    <t>Bescot</t>
  </si>
  <si>
    <t>Priors Lee</t>
  </si>
  <si>
    <t>St Georges</t>
  </si>
  <si>
    <t>Rhdycroesau</t>
  </si>
  <si>
    <t>Rickerscote</t>
  </si>
  <si>
    <t>The Ridwares</t>
  </si>
  <si>
    <t>Kings Bromley</t>
  </si>
  <si>
    <t>Rocester</t>
  </si>
  <si>
    <t>Croxden</t>
  </si>
  <si>
    <t>Hollington</t>
  </si>
  <si>
    <t>Rolleston</t>
  </si>
  <si>
    <t>St Martins</t>
  </si>
  <si>
    <t>Rushall</t>
  </si>
  <si>
    <t>Ruyton XI Towns</t>
  </si>
  <si>
    <t>Great Ness</t>
  </si>
  <si>
    <t>St Giles</t>
  </si>
  <si>
    <t>Sutton Maddock</t>
  </si>
  <si>
    <t>Atcham</t>
  </si>
  <si>
    <t>Little Ness</t>
  </si>
  <si>
    <t>Weston Rhyn</t>
  </si>
  <si>
    <t>Salt</t>
  </si>
  <si>
    <t>Sandon</t>
  </si>
  <si>
    <t>Burston</t>
  </si>
  <si>
    <t>Selattyn</t>
  </si>
  <si>
    <t>Hengoed w Goboben</t>
  </si>
  <si>
    <t>Shareshill</t>
  </si>
  <si>
    <t>Shawbury</t>
  </si>
  <si>
    <t>Shelfield</t>
  </si>
  <si>
    <t>High Heath</t>
  </si>
  <si>
    <t>Shenstone</t>
  </si>
  <si>
    <t>Stonnall</t>
  </si>
  <si>
    <t>Shifnal</t>
  </si>
  <si>
    <t>Sheriffhales</t>
  </si>
  <si>
    <t>Holy Cross</t>
  </si>
  <si>
    <t>Holy Trinity</t>
  </si>
  <si>
    <t>St Julian</t>
  </si>
  <si>
    <t>St Alkmund</t>
  </si>
  <si>
    <t>St Chad</t>
  </si>
  <si>
    <t>St Mary</t>
  </si>
  <si>
    <t>St George</t>
  </si>
  <si>
    <t>All Saints</t>
  </si>
  <si>
    <t>St Michael</t>
  </si>
  <si>
    <t>Silverdale</t>
  </si>
  <si>
    <t>Smallthorne</t>
  </si>
  <si>
    <t>Wombourne</t>
  </si>
  <si>
    <t>Sneyd Green</t>
  </si>
  <si>
    <t>Whitgreave</t>
  </si>
  <si>
    <t>St John</t>
  </si>
  <si>
    <t xml:space="preserve">Tixall w Ingestre </t>
  </si>
  <si>
    <t>Marston</t>
  </si>
  <si>
    <t>St Paul</t>
  </si>
  <si>
    <t>St Thomas</t>
  </si>
  <si>
    <t>Stanton</t>
  </si>
  <si>
    <t>Stoke- Upon-Trent</t>
  </si>
  <si>
    <t>Stone Christchurch</t>
  </si>
  <si>
    <t>Oulton</t>
  </si>
  <si>
    <t>Stone St Michael</t>
  </si>
  <si>
    <t>Aston St Saviour</t>
  </si>
  <si>
    <t>Stramshall</t>
  </si>
  <si>
    <t>Streetly</t>
  </si>
  <si>
    <t>Stretton</t>
  </si>
  <si>
    <t>Claymills</t>
  </si>
  <si>
    <t>Talke</t>
  </si>
  <si>
    <t>Tamworth</t>
  </si>
  <si>
    <t>Tettenhall Regis</t>
  </si>
  <si>
    <t>Tettenhall Wood</t>
  </si>
  <si>
    <t>Perton</t>
  </si>
  <si>
    <t>Tibberton</t>
  </si>
  <si>
    <t>Bolas Magna</t>
  </si>
  <si>
    <t>Waters Upton</t>
  </si>
  <si>
    <t>St Martin</t>
  </si>
  <si>
    <t>St Matthew</t>
  </si>
  <si>
    <t>Tividale</t>
  </si>
  <si>
    <t>Tong</t>
  </si>
  <si>
    <t>Trentham</t>
  </si>
  <si>
    <t>Upper Tean</t>
  </si>
  <si>
    <t>Uttoxeter</t>
  </si>
  <si>
    <t>Wall</t>
  </si>
  <si>
    <t>St Andrew</t>
  </si>
  <si>
    <t>St Gabriel</t>
  </si>
  <si>
    <t>St Luke</t>
  </si>
  <si>
    <t>St Peter</t>
  </si>
  <si>
    <t>Walsall Wood</t>
  </si>
  <si>
    <t>Lapley</t>
  </si>
  <si>
    <t>Weston Under Lizard</t>
  </si>
  <si>
    <t>Blymhill</t>
  </si>
  <si>
    <t>Wheaton Aston</t>
  </si>
  <si>
    <t>St Bartholomew</t>
  </si>
  <si>
    <t xml:space="preserve">St James </t>
  </si>
  <si>
    <t>St Gregory</t>
  </si>
  <si>
    <t>Wednesfield</t>
  </si>
  <si>
    <t>Heath town</t>
  </si>
  <si>
    <t>Wem</t>
  </si>
  <si>
    <t>Werringon</t>
  </si>
  <si>
    <t>Wetley Rocks</t>
  </si>
  <si>
    <t>St Francis</t>
  </si>
  <si>
    <t>St James</t>
  </si>
  <si>
    <t>St Philip</t>
  </si>
  <si>
    <t>Good Shepherd</t>
  </si>
  <si>
    <t>Weston under Redcastle</t>
  </si>
  <si>
    <t>Whitchurch</t>
  </si>
  <si>
    <t>Whittington</t>
  </si>
  <si>
    <t>Weeford</t>
  </si>
  <si>
    <t>Whittington S Giles</t>
  </si>
  <si>
    <t>West Felton</t>
  </si>
  <si>
    <t>Wigginton</t>
  </si>
  <si>
    <t>St Anne</t>
  </si>
  <si>
    <t>St Stephen</t>
  </si>
  <si>
    <t>Wilnecote</t>
  </si>
  <si>
    <t>St Margaret</t>
  </si>
  <si>
    <t>St Jude</t>
  </si>
  <si>
    <t>Wombridge</t>
  </si>
  <si>
    <t>Woore</t>
  </si>
  <si>
    <t>Norton in Hales</t>
  </si>
  <si>
    <t>Wrockwardine</t>
  </si>
  <si>
    <t>Yoxall</t>
  </si>
  <si>
    <t>CRIFTINS DUDLE W FRANKTON</t>
  </si>
  <si>
    <t>ALSTONFLD BUTTERTON WARS W ELK</t>
  </si>
  <si>
    <t>BARTON W DUNSTALL TATENHILL</t>
  </si>
  <si>
    <t>BASCHURCH W LULLFD W HORDLEY</t>
  </si>
  <si>
    <t>BASWICH OR BERKSWICH</t>
  </si>
  <si>
    <t>BECKBURY BADGER KEMBTON RYTON</t>
  </si>
  <si>
    <t>BICTON MONTFORD SHRADINE FITZ</t>
  </si>
  <si>
    <t>BIDDULPH MOOR KNYPERSLEY</t>
  </si>
  <si>
    <t>BRAD CH EAT DERRIN HAUGHTON</t>
  </si>
  <si>
    <t>BURSLEM ST JOHN AND ST PAUL</t>
  </si>
  <si>
    <t>BURTON S AIDAN AND S PAUL</t>
  </si>
  <si>
    <t>CALTON CAULDON GRINDON WFALL</t>
  </si>
  <si>
    <t>CANNOCK HUNTINGTON</t>
  </si>
  <si>
    <t xml:space="preserve">CAVERSWALL WEST COYNEY W DILH </t>
  </si>
  <si>
    <t>CHAPEL CHORLTON MAER WHITMORE</t>
  </si>
  <si>
    <t>CHEBS CRES ELLENH RANT SEIGHFO</t>
  </si>
  <si>
    <t>CHESWARDINE CH ERC HALES ETC</t>
  </si>
  <si>
    <t>CLIFT CAMP W EDINGDALE  HARL</t>
  </si>
  <si>
    <t>C HTH STANDON SWYN TITTENSOR</t>
  </si>
  <si>
    <t>DRAYCOTT LE MOORS W FORSBROOK</t>
  </si>
  <si>
    <t>DRAYTON IN HALES MARKET DRAY</t>
  </si>
  <si>
    <t>EDGMOND W KYNNERSLEY PRESTON W</t>
  </si>
  <si>
    <t>LONGTON HALL EDENSOR</t>
  </si>
  <si>
    <t>FRADSWELL GTON MILWICH WESTON</t>
  </si>
  <si>
    <t>HANB NEWB RANGEMORE TUTBURY</t>
  </si>
  <si>
    <t>HANLEY TEAM HOLY EVANGELIST</t>
  </si>
  <si>
    <t>HORTON LONSDON RUSHTON SPENCER</t>
  </si>
  <si>
    <t>IPSTONES W BERKSYTCH OCOTE</t>
  </si>
  <si>
    <t>KINNLEY MELVY KNOCKIN MAESBK</t>
  </si>
  <si>
    <t>LEATON ALBRIGHTON W BATTLEFLD</t>
  </si>
  <si>
    <t>LICH ST MICH W ST MARY WALSAL</t>
  </si>
  <si>
    <t>LILLESHALL MUXTON</t>
  </si>
  <si>
    <t>LLANYBLOD LLANYM MORT TREF</t>
  </si>
  <si>
    <t>LONGNOR QUARNFORD AND SHEEN</t>
  </si>
  <si>
    <t>LONGTON SS JAMES AND JOHN</t>
  </si>
  <si>
    <t>LONGTON ST MARY AND ST CHAD</t>
  </si>
  <si>
    <t>MEIR HEATH NORMACOT</t>
  </si>
  <si>
    <t>NEWPORT W LONGF CHETWYND</t>
  </si>
  <si>
    <t>OAKENGATES WROCKWARDINE WOOD</t>
  </si>
  <si>
    <t>OCKER HILL TIPTON ST MARK</t>
  </si>
  <si>
    <t>OGLEY HAY INC BROWNHILLS</t>
  </si>
  <si>
    <t>PETTON W COCK WELSHAMPTON LYN</t>
  </si>
  <si>
    <t>ROCESTER CROXDEN W HOLLINGTN</t>
  </si>
  <si>
    <t>ROUGH HILLS WOLV ST MARTIN</t>
  </si>
  <si>
    <t>RUYTON XI TOWNS W GT LT NESS</t>
  </si>
  <si>
    <t>SHREWSBURY ST GILES W SUTT ATC</t>
  </si>
  <si>
    <t>ST MARTINS WESTON RHYN</t>
  </si>
  <si>
    <t>SELATTYN HENGOED W GOBOBEN</t>
  </si>
  <si>
    <t>SHIFNAL SHERIFFHALES</t>
  </si>
  <si>
    <t>STAFFORD S BERTELIN WHITGREA</t>
  </si>
  <si>
    <t>STAFFORD ST JN AND TIXALL W INGEST</t>
  </si>
  <si>
    <t>STAFFORD S MARY MARSTON</t>
  </si>
  <si>
    <t>STAFFORD ST PAUL ST THOMAS</t>
  </si>
  <si>
    <t>STOKE  UPON TRENT</t>
  </si>
  <si>
    <t>STONE CH CH AND OULTON</t>
  </si>
  <si>
    <t>TETTENHALL WOOD PERTON</t>
  </si>
  <si>
    <t>TIBBERTON W BOLAS MAGNA WTR UP</t>
  </si>
  <si>
    <t>WEDNESBURY ST JAMES AND ST JOHN</t>
  </si>
  <si>
    <t>HEATH TOWN WEDNESFIELD</t>
  </si>
  <si>
    <t>WERRINGTON WETLEY ROCKS</t>
  </si>
  <si>
    <t>W BROMWICH ST JAMES HILL TOP</t>
  </si>
  <si>
    <t>WHITTINGTON AND W FELTON W HAUGH</t>
  </si>
  <si>
    <t>Adbaston</t>
  </si>
  <si>
    <t>High Offley</t>
  </si>
  <si>
    <t>Knightley</t>
  </si>
  <si>
    <t>Norbury</t>
  </si>
  <si>
    <t>Woodseaves</t>
  </si>
  <si>
    <t>Gnosall</t>
  </si>
  <si>
    <t>Moreton</t>
  </si>
  <si>
    <t>FEBRUARY</t>
  </si>
  <si>
    <t>JANUARY</t>
  </si>
  <si>
    <t>Fees Due to Diocesan Board of Finance</t>
  </si>
  <si>
    <t>PRINT INITIALS</t>
  </si>
  <si>
    <t>IF PAYING BY BANK TRANSFER please EMAIL a copy of this spreadsheet to finance@lichfield.anglican.org OR post a copy along with your cheque payment to St Marys House, The Close Lichfield, WS13 7LD and keep a copy for your records.</t>
  </si>
  <si>
    <t>Return for the Period</t>
  </si>
  <si>
    <t>Barton Under Needwood</t>
  </si>
  <si>
    <t>Dunstall S.Marys</t>
  </si>
  <si>
    <t>Moddershall</t>
  </si>
  <si>
    <t>Melverley</t>
  </si>
  <si>
    <t>Fees to Retired Clergy</t>
  </si>
  <si>
    <t>ALREWAS W FRADLEY</t>
  </si>
  <si>
    <t>ALREWAS W FRADLEY AND WYCHNOR</t>
  </si>
  <si>
    <t xml:space="preserve">ALREWAS </t>
  </si>
  <si>
    <t>Wychnor</t>
  </si>
  <si>
    <t>Administrator</t>
  </si>
  <si>
    <t>Bobbington</t>
  </si>
  <si>
    <t>Trysull</t>
  </si>
  <si>
    <t>Swindon</t>
  </si>
  <si>
    <t xml:space="preserve">SMESTOW VALE TEAM </t>
  </si>
  <si>
    <t>SMESTOW VALE TEAM</t>
  </si>
  <si>
    <t>DBANK</t>
  </si>
  <si>
    <t>SOR</t>
  </si>
  <si>
    <t>Fee DBF</t>
  </si>
  <si>
    <t>Burial of body in churchyard immediately proceeding service in church</t>
  </si>
  <si>
    <t>Acton Trussell and Bednal</t>
  </si>
  <si>
    <t>Dunston and Coppenhall</t>
  </si>
  <si>
    <t>Penkridge with Stretton</t>
  </si>
  <si>
    <t>Abbey Hulton St Johns</t>
  </si>
  <si>
    <t>Bucknall S.Mary</t>
  </si>
  <si>
    <t>Bentilee S.Stephens</t>
  </si>
  <si>
    <t>DROP DOWN</t>
  </si>
  <si>
    <t>Stipendary</t>
  </si>
  <si>
    <t>Retired</t>
  </si>
  <si>
    <t>Fees Due to Retired Minister</t>
  </si>
  <si>
    <t>1/3 to DBF</t>
  </si>
  <si>
    <t>sr</t>
  </si>
  <si>
    <t>TYPEAA</t>
  </si>
  <si>
    <t>Service</t>
  </si>
  <si>
    <t>Marriage.</t>
  </si>
  <si>
    <t>Baptism.</t>
  </si>
  <si>
    <t>Funeral.</t>
  </si>
  <si>
    <t>Monument.</t>
  </si>
  <si>
    <t>Service.</t>
  </si>
  <si>
    <t>Funeral service in church only.</t>
  </si>
  <si>
    <t>Burial of body in churchyard immediately proceeding service in church.</t>
  </si>
  <si>
    <t>Funeral service in church and Burial in cemetary or cremation following/preceding this.</t>
  </si>
  <si>
    <t>Burial of body in churchyard on separate occasion.</t>
  </si>
  <si>
    <t>Burial of cremated remains in churchyard on separate occasion.</t>
  </si>
  <si>
    <t>Burial in cemetery on separate occasion.</t>
  </si>
  <si>
    <t>Service in crematorium or cemetery (no service in church).</t>
  </si>
  <si>
    <t>Burial of body in churchyard (committal only).</t>
  </si>
  <si>
    <t>Burial of cremated remains in churchyard (no service in church) including burial.</t>
  </si>
  <si>
    <t>Certificate issued at time of burial.</t>
  </si>
  <si>
    <t>Funeral Service in Church and Burial in Churchyard following service.</t>
  </si>
  <si>
    <t>Searches.</t>
  </si>
  <si>
    <t>Certificate issued at time of baptism.</t>
  </si>
  <si>
    <t>Short certificate of baptism.</t>
  </si>
  <si>
    <t>Small cross of wood.</t>
  </si>
  <si>
    <t>Small vase not exceeding 305mm x 203mm x 203mm (12" x 8" x 8").</t>
  </si>
  <si>
    <t>Tablet, plaque or other marker commemorating a person whose remains have been cremated.</t>
  </si>
  <si>
    <t>Any other monument.</t>
  </si>
  <si>
    <t>Additional inscription on existing monument.</t>
  </si>
  <si>
    <t>Searching registers of marriages for period before 1 July 1837 (up to one hour).</t>
  </si>
  <si>
    <t>Searching registers of baptisms and burials (including one copy) for up to one hour.</t>
  </si>
  <si>
    <t>Searching registers (additional hour or part hour).</t>
  </si>
  <si>
    <t>Each additional copy of an entry in a register of baptism or burials.</t>
  </si>
  <si>
    <t>Inspection of instrument of apportionment or agreement in exchange of land for tithes deposited under the Tithe Act 1836.</t>
  </si>
  <si>
    <t>Furnishing copies of above (for every 72 words).</t>
  </si>
  <si>
    <t>Certificate of Marriage (at registration).</t>
  </si>
  <si>
    <t>Certificate of Marriage (subsequently).</t>
  </si>
  <si>
    <t>Non Retired</t>
  </si>
  <si>
    <t>No</t>
  </si>
  <si>
    <t>Yes</t>
  </si>
  <si>
    <t>Marriage Service.</t>
  </si>
  <si>
    <t>Publication of Banns.</t>
  </si>
  <si>
    <t>Certificate of Banns.</t>
  </si>
  <si>
    <t>Publication of Banns and Certificate of Banns.</t>
  </si>
  <si>
    <t>St Bertelins</t>
  </si>
  <si>
    <t>Funeral service in church and Burial of cremated remains in Churchyard following/preceding this</t>
  </si>
  <si>
    <t>Burial of cremated remains in Churchyard proceeding service in church</t>
  </si>
  <si>
    <t>Burial of cremated remains in Churchyard proceeding service in church.</t>
  </si>
  <si>
    <t>Funeral service in church and Burial of cremated remains in Churchyard following/preceding this.</t>
  </si>
  <si>
    <t xml:space="preserve">Bilbrook </t>
  </si>
  <si>
    <t>Coven</t>
  </si>
  <si>
    <t>Service in premises belonging to Funeral Director</t>
  </si>
  <si>
    <t>Service in premises belonging to Funeral Director.</t>
  </si>
  <si>
    <t>Service at graveside (no service in church) including burial of body</t>
  </si>
  <si>
    <t>Service at graveside (no service in church) including burial of cremated remains</t>
  </si>
  <si>
    <t>Service at graveside (no service in church) including burial of body.</t>
  </si>
  <si>
    <t>Service at graveside (no service in church) including burial of cremated remains.</t>
  </si>
  <si>
    <r>
      <t>Did a Retired</t>
    </r>
    <r>
      <rPr>
        <b/>
        <sz val="12"/>
        <color theme="1"/>
        <rFont val="Calibri"/>
        <family val="2"/>
        <scheme val="minor"/>
      </rPr>
      <t xml:space="preserve"> </t>
    </r>
    <r>
      <rPr>
        <sz val="12"/>
        <color theme="1"/>
        <rFont val="Calibri"/>
        <family val="2"/>
        <scheme val="minor"/>
      </rPr>
      <t>Stipendiary Minister Officiate this service?</t>
    </r>
  </si>
  <si>
    <t>Officiant Taking Service</t>
  </si>
  <si>
    <t>Multiple (Banns/Service).</t>
  </si>
  <si>
    <t>Burial of Body or burial or other lawful disposal of cremated reamins (committal only)</t>
  </si>
  <si>
    <t>Multiple (Banns/Service)</t>
  </si>
  <si>
    <t>Burial of Body or burial or other lawful disposal of cremated remains in cemetary (committal only)</t>
  </si>
  <si>
    <t>Burial of Body or burial or other lawful disposal of cremated remains in cemetary (committal only).</t>
  </si>
  <si>
    <t>Diocese of Lichfield - Fees Return for 2025</t>
  </si>
  <si>
    <t>Maesbrook</t>
  </si>
  <si>
    <t>Please use the boxes below- should you need to add an unusual amount/service/2025 items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</si>
</sst>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5" x14ac:knownFonts="1">
    <font>
      <sz val="11"/>
      <color theme="1"/>
      <name val="Calibri"/>
      <family val="2"/>
      <scheme val="minor"/>
    </font>
    <font>
      <sz val="10"/>
      <name val="Arial"/>
      <family val="2"/>
    </font>
    <font>
      <sz val="9"/>
      <name val="Arial"/>
      <family val="2"/>
    </font>
    <font>
      <b/>
      <sz val="9"/>
      <name val="Arial"/>
      <family val="2"/>
    </font>
    <font>
      <sz val="10"/>
      <name val="Arial"/>
      <family val="2"/>
    </font>
    <font>
      <b/>
      <sz val="22"/>
      <name val="Segoe UI"/>
      <family val="2"/>
    </font>
    <font>
      <sz val="12"/>
      <name val="Segoe UI"/>
      <family val="2"/>
    </font>
    <font>
      <b/>
      <sz val="10"/>
      <name val="Segoe UI"/>
      <family val="2"/>
    </font>
    <font>
      <sz val="12"/>
      <color indexed="8"/>
      <name val="Calibri"/>
      <family val="2"/>
    </font>
    <font>
      <b/>
      <sz val="12"/>
      <color indexed="8"/>
      <name val="Calibri"/>
      <family val="2"/>
    </font>
    <font>
      <i/>
      <sz val="12"/>
      <color indexed="8"/>
      <name val="Calibri"/>
      <family val="2"/>
    </font>
    <font>
      <b/>
      <sz val="26"/>
      <name val="Calibri"/>
      <family val="2"/>
    </font>
    <font>
      <b/>
      <sz val="22"/>
      <name val="Calibri"/>
      <family val="2"/>
    </font>
    <font>
      <b/>
      <sz val="11"/>
      <name val="Calibri"/>
      <family val="2"/>
    </font>
    <font>
      <sz val="12"/>
      <name val="Calibri"/>
      <family val="2"/>
    </font>
    <font>
      <b/>
      <i/>
      <sz val="12"/>
      <color indexed="8"/>
      <name val="Calibri"/>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sz val="10"/>
      <color rgb="FFFF0000"/>
      <name val="Arial"/>
      <family val="2"/>
    </font>
    <font>
      <sz val="12"/>
      <color theme="1"/>
      <name val="Calibri"/>
      <family val="2"/>
      <scheme val="minor"/>
    </font>
    <font>
      <b/>
      <sz val="12"/>
      <color theme="1"/>
      <name val="Calibri"/>
      <family val="2"/>
      <scheme val="minor"/>
    </font>
    <font>
      <sz val="10"/>
      <color theme="0"/>
      <name val="Arial"/>
      <family val="2"/>
    </font>
    <font>
      <sz val="9"/>
      <color theme="0"/>
      <name val="Arial"/>
      <family val="2"/>
    </font>
    <font>
      <sz val="10"/>
      <color rgb="FF251A5F"/>
      <name val="Arial"/>
      <family val="2"/>
    </font>
    <font>
      <b/>
      <sz val="9"/>
      <color theme="0"/>
      <name val="Arial"/>
      <family val="2"/>
    </font>
    <font>
      <b/>
      <sz val="12"/>
      <name val="Calibri"/>
      <family val="2"/>
      <scheme val="minor"/>
    </font>
    <font>
      <b/>
      <sz val="18"/>
      <name val="Calibri"/>
      <family val="2"/>
      <scheme val="minor"/>
    </font>
    <font>
      <i/>
      <sz val="11"/>
      <color theme="1"/>
      <name val="Calibri"/>
      <family val="2"/>
      <scheme val="minor"/>
    </font>
    <font>
      <sz val="14"/>
      <color theme="1"/>
      <name val="Arial"/>
      <family val="2"/>
    </font>
    <font>
      <sz val="14"/>
      <color theme="1"/>
      <name val="Calibri"/>
      <family val="2"/>
      <scheme val="minor"/>
    </font>
    <font>
      <i/>
      <sz val="12"/>
      <color theme="1"/>
      <name val="Calibri"/>
      <family val="2"/>
      <scheme val="minor"/>
    </font>
    <font>
      <sz val="12"/>
      <color theme="0"/>
      <name val="Calibri"/>
      <family val="2"/>
      <scheme val="minor"/>
    </font>
    <font>
      <sz val="16"/>
      <color theme="1"/>
      <name val="Calibri"/>
      <family val="2"/>
      <scheme val="minor"/>
    </font>
    <font>
      <b/>
      <sz val="16"/>
      <color theme="1"/>
      <name val="Calibri"/>
      <family val="2"/>
      <scheme val="minor"/>
    </font>
    <font>
      <sz val="11"/>
      <color theme="1"/>
      <name val="Times New Roman"/>
      <family val="1"/>
    </font>
    <font>
      <sz val="11"/>
      <color theme="0"/>
      <name val="Times New Roman"/>
      <family val="1"/>
    </font>
    <font>
      <sz val="10"/>
      <color theme="0"/>
      <name val="Times New Roman"/>
      <family val="1"/>
    </font>
    <font>
      <sz val="11"/>
      <color theme="0"/>
      <name val="Arial"/>
      <family val="2"/>
    </font>
    <font>
      <sz val="11"/>
      <color theme="0"/>
      <name val="Tahoma"/>
      <family val="2"/>
    </font>
    <font>
      <b/>
      <sz val="9"/>
      <color theme="0"/>
      <name val="Tahoma"/>
      <family val="2"/>
    </font>
    <font>
      <sz val="10"/>
      <color theme="0"/>
      <name val="Tahoma"/>
      <family val="2"/>
    </font>
    <font>
      <sz val="9"/>
      <color theme="0"/>
      <name val="Tahoma"/>
      <family val="2"/>
    </font>
    <font>
      <sz val="11"/>
      <color theme="1"/>
      <name val="Calibri"/>
      <family val="2"/>
    </font>
    <font>
      <sz val="11"/>
      <color theme="0"/>
      <name val="Calibri"/>
      <family val="2"/>
    </font>
    <font>
      <sz val="20"/>
      <color theme="1"/>
      <name val="Calibri"/>
      <family val="2"/>
    </font>
    <font>
      <sz val="14"/>
      <color theme="1"/>
      <name val="Calibri"/>
      <family val="2"/>
    </font>
    <font>
      <sz val="12"/>
      <color theme="1"/>
      <name val="Calibri"/>
      <family val="2"/>
    </font>
    <font>
      <b/>
      <sz val="12"/>
      <color theme="1"/>
      <name val="Calibri"/>
      <family val="2"/>
    </font>
    <font>
      <sz val="16"/>
      <color theme="1"/>
      <name val="Calibri"/>
      <family val="2"/>
    </font>
    <font>
      <sz val="10"/>
      <color theme="0"/>
      <name val="Calibri"/>
      <family val="2"/>
    </font>
    <font>
      <sz val="9"/>
      <color theme="0"/>
      <name val="Calibri"/>
      <family val="2"/>
    </font>
    <font>
      <sz val="15.5"/>
      <color theme="1"/>
      <name val="Calibri"/>
      <family val="2"/>
    </font>
    <font>
      <b/>
      <i/>
      <sz val="14"/>
      <color theme="1"/>
      <name val="Calibri"/>
      <family val="2"/>
    </font>
    <font>
      <b/>
      <sz val="14"/>
      <color theme="1"/>
      <name val="Calibri"/>
      <family val="2"/>
    </font>
    <font>
      <b/>
      <sz val="16"/>
      <color theme="1"/>
      <name val="Calibri"/>
      <family val="2"/>
    </font>
    <font>
      <i/>
      <sz val="12"/>
      <color theme="1"/>
      <name val="Calibri"/>
      <family val="2"/>
    </font>
    <font>
      <sz val="12"/>
      <color theme="0"/>
      <name val="Calibri"/>
      <family val="2"/>
    </font>
    <font>
      <i/>
      <sz val="11"/>
      <color theme="1"/>
      <name val="Calibri"/>
      <family val="2"/>
    </font>
    <font>
      <sz val="10"/>
      <color theme="1"/>
      <name val="Calibri"/>
      <family val="2"/>
      <scheme val="minor"/>
    </font>
    <font>
      <sz val="36"/>
      <color theme="1"/>
      <name val="Calibri"/>
      <family val="2"/>
      <scheme val="minor"/>
    </font>
    <font>
      <b/>
      <sz val="14"/>
      <color theme="1"/>
      <name val="Calibri"/>
      <family val="2"/>
      <scheme val="minor"/>
    </font>
    <font>
      <sz val="15.5"/>
      <color theme="1"/>
      <name val="Calibri"/>
      <family val="2"/>
      <scheme val="minor"/>
    </font>
    <font>
      <sz val="26"/>
      <color theme="1"/>
      <name val="Calibri"/>
      <family val="2"/>
      <scheme val="minor"/>
    </font>
    <font>
      <b/>
      <sz val="20"/>
      <color theme="1"/>
      <name val="Calibri"/>
      <family val="2"/>
      <scheme val="minor"/>
    </font>
    <font>
      <sz val="48"/>
      <color theme="1"/>
      <name val="Calibri"/>
      <family val="2"/>
      <scheme val="minor"/>
    </font>
    <font>
      <sz val="20"/>
      <color theme="1"/>
      <name val="Calibri"/>
      <family val="2"/>
      <scheme val="minor"/>
    </font>
    <font>
      <sz val="9"/>
      <color theme="0"/>
      <name val="Calibri"/>
      <family val="2"/>
      <scheme val="minor"/>
    </font>
    <font>
      <sz val="48"/>
      <color theme="0"/>
      <name val="Calibri"/>
      <family val="2"/>
      <scheme val="minor"/>
    </font>
    <font>
      <b/>
      <sz val="11"/>
      <color theme="1"/>
      <name val="Calibri"/>
      <family val="2"/>
    </font>
    <font>
      <sz val="48"/>
      <color theme="1"/>
      <name val="Calibri"/>
      <family val="2"/>
    </font>
    <font>
      <b/>
      <sz val="20"/>
      <color theme="1"/>
      <name val="Calibri"/>
      <family val="2"/>
    </font>
    <font>
      <b/>
      <sz val="11"/>
      <color theme="0"/>
      <name val="Calibri"/>
      <family val="2"/>
    </font>
    <font>
      <sz val="48"/>
      <color theme="0"/>
      <name val="Calibri"/>
      <family val="2"/>
    </font>
    <font>
      <sz val="11"/>
      <color rgb="FFFF0000"/>
      <name val="Calibri"/>
      <family val="2"/>
      <scheme val="minor"/>
    </font>
    <font>
      <b/>
      <sz val="10"/>
      <color theme="0"/>
      <name val="Arial"/>
      <family val="2"/>
    </font>
    <font>
      <b/>
      <sz val="22"/>
      <color theme="0"/>
      <name val="Segoe UI"/>
      <family val="2"/>
    </font>
    <font>
      <sz val="12"/>
      <color theme="0"/>
      <name val="Segoe UI"/>
      <family val="2"/>
    </font>
    <font>
      <sz val="9"/>
      <color rgb="FFFF0000"/>
      <name val="Arial"/>
      <family val="2"/>
    </font>
    <font>
      <sz val="11"/>
      <name val="Calibri"/>
      <family val="2"/>
      <scheme val="minor"/>
    </font>
    <font>
      <b/>
      <sz val="11"/>
      <name val="Calibri"/>
      <family val="2"/>
      <scheme val="minor"/>
    </font>
    <font>
      <b/>
      <sz val="22"/>
      <color rgb="FFFF0000"/>
      <name val="Segoe UI"/>
      <family val="2"/>
    </font>
    <font>
      <b/>
      <sz val="11"/>
      <color rgb="FFFF0000"/>
      <name val="Calibri"/>
      <family val="2"/>
      <scheme val="minor"/>
    </font>
    <font>
      <b/>
      <sz val="10"/>
      <name val="Arial"/>
      <family val="2"/>
    </font>
  </fonts>
  <fills count="10">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rgb="FFFFFFFF"/>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s>
  <cellStyleXfs count="4">
    <xf numFmtId="0" fontId="0" fillId="0" borderId="0"/>
    <xf numFmtId="0" fontId="16" fillId="0" borderId="0"/>
    <xf numFmtId="0" fontId="1" fillId="0" borderId="0"/>
    <xf numFmtId="0" fontId="4" fillId="0" borderId="0"/>
  </cellStyleXfs>
  <cellXfs count="372">
    <xf numFmtId="0" fontId="0" fillId="0" borderId="0" xfId="0"/>
    <xf numFmtId="0" fontId="6" fillId="0" borderId="0" xfId="2" applyFont="1"/>
    <xf numFmtId="0" fontId="1" fillId="0" borderId="0" xfId="2"/>
    <xf numFmtId="0" fontId="3" fillId="0" borderId="1" xfId="2" applyFont="1" applyBorder="1" applyAlignment="1">
      <alignment vertical="center" wrapText="1"/>
    </xf>
    <xf numFmtId="0" fontId="1" fillId="0" borderId="0" xfId="2" applyProtection="1">
      <protection hidden="1"/>
    </xf>
    <xf numFmtId="0" fontId="4" fillId="0" borderId="0" xfId="2" applyFont="1" applyProtection="1">
      <protection hidden="1"/>
    </xf>
    <xf numFmtId="0" fontId="4" fillId="0" borderId="0" xfId="2" applyFont="1"/>
    <xf numFmtId="0" fontId="2" fillId="0" borderId="0" xfId="2" applyFont="1"/>
    <xf numFmtId="0" fontId="1" fillId="2" borderId="0" xfId="2" applyFill="1"/>
    <xf numFmtId="0" fontId="20" fillId="0" borderId="0" xfId="2" applyFont="1"/>
    <xf numFmtId="0" fontId="1" fillId="3" borderId="0" xfId="2" applyFill="1"/>
    <xf numFmtId="0" fontId="16" fillId="0" borderId="0" xfId="1"/>
    <xf numFmtId="0" fontId="0" fillId="0" borderId="0" xfId="0" applyAlignment="1">
      <alignment horizontal="center" vertical="center"/>
    </xf>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0" fontId="22" fillId="0" borderId="1" xfId="0" applyFont="1" applyBorder="1" applyAlignment="1">
      <alignment horizontal="center"/>
    </xf>
    <xf numFmtId="0" fontId="17" fillId="0" borderId="0" xfId="0" applyFont="1"/>
    <xf numFmtId="0" fontId="23" fillId="0" borderId="0" xfId="2" applyFont="1"/>
    <xf numFmtId="0" fontId="24" fillId="0" borderId="0" xfId="2" applyFont="1"/>
    <xf numFmtId="0" fontId="25" fillId="0" borderId="0" xfId="0" applyFont="1"/>
    <xf numFmtId="0" fontId="17" fillId="0" borderId="0" xfId="1" applyFont="1"/>
    <xf numFmtId="0" fontId="23" fillId="0" borderId="0" xfId="0" applyFont="1"/>
    <xf numFmtId="0" fontId="17" fillId="0" borderId="0" xfId="0" applyFont="1" applyAlignment="1">
      <alignment horizontal="center" vertical="center"/>
    </xf>
    <xf numFmtId="0" fontId="24" fillId="0" borderId="0" xfId="0" applyFont="1"/>
    <xf numFmtId="0" fontId="26" fillId="0" borderId="0" xfId="0" applyFont="1" applyAlignment="1">
      <alignment vertical="center" wrapText="1"/>
    </xf>
    <xf numFmtId="0" fontId="22" fillId="0" borderId="1" xfId="0" applyFont="1" applyBorder="1"/>
    <xf numFmtId="0" fontId="5" fillId="0" borderId="0" xfId="2" applyFont="1"/>
    <xf numFmtId="0" fontId="21" fillId="0" borderId="0" xfId="0" applyFont="1"/>
    <xf numFmtId="0" fontId="21" fillId="0" borderId="0" xfId="0" applyFont="1" applyAlignment="1">
      <alignment horizontal="center" vertical="center"/>
    </xf>
    <xf numFmtId="44" fontId="21" fillId="0" borderId="0" xfId="0" applyNumberFormat="1" applyFont="1"/>
    <xf numFmtId="0" fontId="27" fillId="0" borderId="0" xfId="2" applyFont="1" applyAlignment="1">
      <alignment horizontal="center" vertical="center"/>
    </xf>
    <xf numFmtId="0" fontId="28" fillId="0" borderId="0" xfId="2" applyFont="1" applyAlignment="1">
      <alignment horizontal="center" vertical="center"/>
    </xf>
    <xf numFmtId="0" fontId="29" fillId="0" borderId="0" xfId="0" applyFont="1"/>
    <xf numFmtId="0" fontId="22" fillId="0" borderId="2" xfId="0" applyFont="1" applyBorder="1"/>
    <xf numFmtId="44" fontId="21" fillId="0" borderId="3" xfId="0" applyNumberFormat="1" applyFont="1" applyBorder="1"/>
    <xf numFmtId="0" fontId="30" fillId="0" borderId="0" xfId="0" applyFont="1"/>
    <xf numFmtId="0" fontId="31" fillId="0" borderId="0" xfId="0" applyFont="1"/>
    <xf numFmtId="0" fontId="32" fillId="0" borderId="0" xfId="0" applyFont="1"/>
    <xf numFmtId="0" fontId="32" fillId="0" borderId="0" xfId="0" applyFont="1" applyAlignment="1">
      <alignment horizontal="center" vertical="center"/>
    </xf>
    <xf numFmtId="0" fontId="33" fillId="0" borderId="0" xfId="0" applyFont="1"/>
    <xf numFmtId="0" fontId="34" fillId="0" borderId="1" xfId="0" applyFont="1" applyBorder="1"/>
    <xf numFmtId="44" fontId="31" fillId="0" borderId="1" xfId="0" applyNumberFormat="1" applyFont="1" applyBorder="1"/>
    <xf numFmtId="44" fontId="31" fillId="0" borderId="4" xfId="0" applyNumberFormat="1" applyFont="1" applyBorder="1"/>
    <xf numFmtId="0" fontId="35" fillId="0" borderId="3" xfId="0" applyFont="1" applyBorder="1"/>
    <xf numFmtId="0" fontId="34" fillId="0" borderId="1" xfId="0" applyFont="1" applyBorder="1" applyAlignment="1">
      <alignment horizontal="center" vertical="center"/>
    </xf>
    <xf numFmtId="0" fontId="17" fillId="0" borderId="0" xfId="0" applyFont="1" applyAlignment="1">
      <alignment horizontal="center"/>
    </xf>
    <xf numFmtId="0" fontId="34" fillId="0" borderId="1" xfId="0" applyFont="1" applyBorder="1" applyAlignment="1">
      <alignment horizontal="center"/>
    </xf>
    <xf numFmtId="0" fontId="36" fillId="0" borderId="0" xfId="0" applyFont="1"/>
    <xf numFmtId="0" fontId="37" fillId="0" borderId="0" xfId="0" applyFont="1"/>
    <xf numFmtId="0" fontId="38" fillId="0" borderId="0" xfId="2" applyFont="1"/>
    <xf numFmtId="0" fontId="38" fillId="0" borderId="0" xfId="0" applyFont="1"/>
    <xf numFmtId="0" fontId="39" fillId="0" borderId="0" xfId="0" applyFont="1" applyAlignment="1">
      <alignment vertical="center"/>
    </xf>
    <xf numFmtId="0" fontId="23" fillId="0" borderId="0" xfId="2" applyFont="1" applyAlignment="1">
      <alignment vertical="center"/>
    </xf>
    <xf numFmtId="0" fontId="23" fillId="0" borderId="0" xfId="0" applyFont="1" applyAlignment="1">
      <alignment vertical="center"/>
    </xf>
    <xf numFmtId="0" fontId="24" fillId="0" borderId="0" xfId="0" applyFont="1" applyAlignment="1">
      <alignment vertical="center"/>
    </xf>
    <xf numFmtId="0" fontId="40" fillId="0" borderId="0" xfId="0" applyFont="1" applyAlignment="1">
      <alignment vertical="center"/>
    </xf>
    <xf numFmtId="0" fontId="40" fillId="0" borderId="0" xfId="0" applyFont="1" applyAlignment="1">
      <alignment horizontal="center" vertical="center"/>
    </xf>
    <xf numFmtId="0" fontId="41" fillId="0" borderId="0" xfId="0" applyFont="1" applyAlignment="1">
      <alignment vertical="center" wrapText="1"/>
    </xf>
    <xf numFmtId="0" fontId="42" fillId="0" borderId="0" xfId="2" applyFont="1" applyAlignment="1">
      <alignment vertical="center"/>
    </xf>
    <xf numFmtId="0" fontId="42" fillId="0" borderId="0" xfId="0" applyFont="1" applyAlignment="1">
      <alignment vertical="center"/>
    </xf>
    <xf numFmtId="0" fontId="43" fillId="0" borderId="0" xfId="0" applyFont="1" applyAlignment="1">
      <alignment vertical="center"/>
    </xf>
    <xf numFmtId="0" fontId="44" fillId="0" borderId="0" xfId="0" applyFont="1"/>
    <xf numFmtId="0" fontId="12" fillId="0" borderId="0" xfId="2" applyFont="1"/>
    <xf numFmtId="0" fontId="14" fillId="0" borderId="0" xfId="2" applyFont="1"/>
    <xf numFmtId="0" fontId="45" fillId="0" borderId="0" xfId="0" applyFont="1"/>
    <xf numFmtId="0" fontId="44" fillId="0" borderId="0" xfId="0" applyFont="1" applyAlignment="1">
      <alignment vertical="center"/>
    </xf>
    <xf numFmtId="0" fontId="45" fillId="0" borderId="0" xfId="0" applyFont="1" applyAlignment="1">
      <alignment horizontal="center"/>
    </xf>
    <xf numFmtId="0" fontId="46" fillId="0" borderId="4" xfId="0" applyFont="1" applyBorder="1" applyAlignment="1">
      <alignment vertical="center"/>
    </xf>
    <xf numFmtId="0" fontId="46" fillId="0" borderId="5" xfId="0" applyFont="1" applyBorder="1" applyAlignment="1">
      <alignment vertical="center"/>
    </xf>
    <xf numFmtId="0" fontId="46" fillId="0" borderId="0" xfId="0" applyFont="1" applyAlignment="1">
      <alignment vertical="center"/>
    </xf>
    <xf numFmtId="0" fontId="46" fillId="0" borderId="6" xfId="0" applyFont="1" applyBorder="1" applyAlignment="1">
      <alignment vertical="center"/>
    </xf>
    <xf numFmtId="0" fontId="46" fillId="0" borderId="7" xfId="0" applyFont="1" applyBorder="1" applyAlignment="1">
      <alignment vertical="center"/>
    </xf>
    <xf numFmtId="0" fontId="46" fillId="0" borderId="8" xfId="0" applyFont="1" applyBorder="1" applyAlignment="1">
      <alignment vertical="center"/>
    </xf>
    <xf numFmtId="0" fontId="47" fillId="0" borderId="0" xfId="0" applyFont="1" applyAlignment="1">
      <alignment vertical="center"/>
    </xf>
    <xf numFmtId="0" fontId="44" fillId="4" borderId="0" xfId="0" applyFont="1" applyFill="1" applyAlignment="1">
      <alignment vertical="center"/>
    </xf>
    <xf numFmtId="0" fontId="44" fillId="0" borderId="0" xfId="0" applyFont="1" applyAlignment="1">
      <alignment horizontal="center" vertical="center"/>
    </xf>
    <xf numFmtId="0" fontId="48" fillId="0" borderId="1" xfId="0" applyFont="1" applyBorder="1" applyAlignment="1">
      <alignment horizontal="center" vertical="center" wrapText="1"/>
    </xf>
    <xf numFmtId="0" fontId="49" fillId="0" borderId="1" xfId="0" applyFont="1" applyBorder="1" applyAlignment="1">
      <alignment vertical="center"/>
    </xf>
    <xf numFmtId="0" fontId="49" fillId="0" borderId="1" xfId="0" applyFont="1" applyBorder="1" applyAlignment="1">
      <alignment horizontal="center" vertical="center"/>
    </xf>
    <xf numFmtId="0" fontId="50" fillId="0" borderId="1" xfId="0" applyFont="1" applyBorder="1" applyAlignment="1">
      <alignment vertical="center"/>
    </xf>
    <xf numFmtId="0" fontId="50" fillId="0" borderId="1" xfId="0" applyFont="1" applyBorder="1" applyAlignment="1">
      <alignment horizontal="center" vertical="center"/>
    </xf>
    <xf numFmtId="0" fontId="50" fillId="0" borderId="1" xfId="0" applyFont="1" applyBorder="1" applyAlignment="1">
      <alignment horizontal="center" vertical="center" wrapText="1"/>
    </xf>
    <xf numFmtId="44" fontId="50" fillId="0" borderId="1" xfId="0" applyNumberFormat="1" applyFont="1" applyBorder="1" applyAlignment="1" applyProtection="1">
      <alignment vertical="center"/>
      <protection locked="0"/>
    </xf>
    <xf numFmtId="44" fontId="50" fillId="0" borderId="1" xfId="0" applyNumberFormat="1" applyFont="1" applyBorder="1" applyAlignment="1">
      <alignment vertical="center"/>
    </xf>
    <xf numFmtId="0" fontId="51" fillId="0" borderId="0" xfId="2" applyFont="1"/>
    <xf numFmtId="0" fontId="52" fillId="0" borderId="0" xfId="2" applyFont="1"/>
    <xf numFmtId="44" fontId="50" fillId="0" borderId="9" xfId="0" applyNumberFormat="1" applyFont="1" applyBorder="1" applyAlignment="1">
      <alignment vertical="center"/>
    </xf>
    <xf numFmtId="0" fontId="53" fillId="0" borderId="0" xfId="0" applyFont="1" applyAlignment="1">
      <alignment vertical="center" wrapText="1"/>
    </xf>
    <xf numFmtId="0" fontId="48" fillId="0" borderId="0" xfId="0" applyFont="1" applyAlignment="1">
      <alignment vertical="center"/>
    </xf>
    <xf numFmtId="0" fontId="49" fillId="0" borderId="10" xfId="0" applyFont="1" applyBorder="1" applyAlignment="1">
      <alignment vertical="center"/>
    </xf>
    <xf numFmtId="44" fontId="54" fillId="0" borderId="10" xfId="0" applyNumberFormat="1" applyFont="1" applyBorder="1" applyAlignment="1">
      <alignment vertical="center"/>
    </xf>
    <xf numFmtId="44" fontId="55" fillId="0" borderId="10" xfId="0" applyNumberFormat="1" applyFont="1" applyBorder="1" applyAlignment="1">
      <alignment vertical="center"/>
    </xf>
    <xf numFmtId="44" fontId="55" fillId="0" borderId="9" xfId="0" applyNumberFormat="1" applyFont="1" applyBorder="1" applyAlignment="1">
      <alignment vertical="center"/>
    </xf>
    <xf numFmtId="0" fontId="55" fillId="0" borderId="2" xfId="0" applyFont="1" applyBorder="1" applyAlignment="1">
      <alignment vertical="center" wrapText="1"/>
    </xf>
    <xf numFmtId="44" fontId="55" fillId="5" borderId="11" xfId="0" applyNumberFormat="1" applyFont="1" applyFill="1" applyBorder="1" applyAlignment="1">
      <alignment vertical="center"/>
    </xf>
    <xf numFmtId="44" fontId="55" fillId="0" borderId="4" xfId="0" applyNumberFormat="1" applyFont="1" applyBorder="1" applyAlignment="1">
      <alignment vertical="center"/>
    </xf>
    <xf numFmtId="0" fontId="56" fillId="0" borderId="3" xfId="0" applyFont="1" applyBorder="1" applyAlignment="1">
      <alignment vertical="center"/>
    </xf>
    <xf numFmtId="44" fontId="48" fillId="0" borderId="3" xfId="0" applyNumberFormat="1" applyFont="1" applyBorder="1" applyAlignment="1">
      <alignment vertical="center"/>
    </xf>
    <xf numFmtId="0" fontId="57" fillId="0" borderId="0" xfId="0" applyFont="1" applyAlignment="1">
      <alignment vertical="center"/>
    </xf>
    <xf numFmtId="0" fontId="58" fillId="0" borderId="0" xfId="0" applyFont="1" applyAlignment="1">
      <alignment vertical="center"/>
    </xf>
    <xf numFmtId="0" fontId="56" fillId="0" borderId="1" xfId="0" applyFont="1" applyBorder="1" applyAlignment="1">
      <alignment horizontal="center" vertical="center"/>
    </xf>
    <xf numFmtId="0" fontId="59" fillId="0" borderId="0" xfId="0" applyFont="1" applyAlignment="1">
      <alignment vertical="center"/>
    </xf>
    <xf numFmtId="0" fontId="45" fillId="0" borderId="0" xfId="0" applyFont="1" applyAlignment="1">
      <alignment vertical="center"/>
    </xf>
    <xf numFmtId="0" fontId="45" fillId="0" borderId="0" xfId="0" applyFont="1" applyAlignment="1">
      <alignment horizontal="center" vertical="center"/>
    </xf>
    <xf numFmtId="0" fontId="50" fillId="0" borderId="3" xfId="0" applyFont="1" applyBorder="1" applyAlignment="1">
      <alignment horizontal="center" vertical="center"/>
    </xf>
    <xf numFmtId="0" fontId="48" fillId="0" borderId="0" xfId="0" applyFont="1"/>
    <xf numFmtId="0" fontId="57" fillId="0" borderId="0" xfId="0" applyFont="1"/>
    <xf numFmtId="0" fontId="57" fillId="0" borderId="0" xfId="0" applyFont="1" applyAlignment="1">
      <alignment horizontal="center"/>
    </xf>
    <xf numFmtId="44" fontId="34" fillId="6" borderId="1" xfId="0" applyNumberFormat="1" applyFont="1" applyFill="1" applyBorder="1" applyAlignment="1" applyProtection="1">
      <alignment horizontal="center"/>
      <protection locked="0"/>
    </xf>
    <xf numFmtId="44" fontId="34" fillId="6" borderId="1" xfId="0" applyNumberFormat="1" applyFont="1" applyFill="1" applyBorder="1" applyAlignment="1">
      <alignment horizontal="center"/>
    </xf>
    <xf numFmtId="44" fontId="34" fillId="6" borderId="1" xfId="0" applyNumberFormat="1" applyFont="1" applyFill="1" applyBorder="1" applyProtection="1">
      <protection locked="0"/>
    </xf>
    <xf numFmtId="44" fontId="34" fillId="6" borderId="1" xfId="0" applyNumberFormat="1" applyFont="1" applyFill="1" applyBorder="1"/>
    <xf numFmtId="44" fontId="31" fillId="6" borderId="11" xfId="0" applyNumberFormat="1" applyFont="1" applyFill="1" applyBorder="1"/>
    <xf numFmtId="0" fontId="35" fillId="6" borderId="1" xfId="0" applyFont="1" applyFill="1" applyBorder="1" applyAlignment="1">
      <alignment horizontal="center" vertical="center"/>
    </xf>
    <xf numFmtId="0" fontId="60"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21" fillId="6" borderId="1" xfId="0" applyFont="1" applyFill="1" applyBorder="1" applyAlignment="1">
      <alignment horizontal="center" vertical="center"/>
    </xf>
    <xf numFmtId="0" fontId="22" fillId="0" borderId="1" xfId="0" applyFont="1" applyBorder="1" applyAlignment="1" applyProtection="1">
      <alignment horizontal="center"/>
      <protection locked="0"/>
    </xf>
    <xf numFmtId="0" fontId="16" fillId="0" borderId="0" xfId="1" applyProtection="1">
      <protection locked="0"/>
    </xf>
    <xf numFmtId="0" fontId="34" fillId="8" borderId="1" xfId="0" applyFont="1" applyFill="1" applyBorder="1" applyAlignment="1" applyProtection="1">
      <alignment horizontal="center"/>
      <protection locked="0"/>
    </xf>
    <xf numFmtId="0" fontId="34" fillId="8" borderId="1" xfId="0" applyFont="1" applyFill="1" applyBorder="1" applyAlignment="1" applyProtection="1">
      <alignment horizontal="center" vertical="center"/>
      <protection locked="0"/>
    </xf>
    <xf numFmtId="0" fontId="35" fillId="8" borderId="1" xfId="0" applyFont="1" applyFill="1" applyBorder="1" applyAlignment="1" applyProtection="1">
      <alignment horizontal="center" vertical="center"/>
      <protection locked="0"/>
    </xf>
    <xf numFmtId="0" fontId="0" fillId="8" borderId="1" xfId="0" applyFill="1" applyBorder="1" applyAlignment="1" applyProtection="1">
      <alignment horizontal="center" vertical="center" wrapText="1"/>
      <protection locked="0"/>
    </xf>
    <xf numFmtId="0" fontId="34" fillId="8" borderId="9" xfId="0" applyFont="1" applyFill="1" applyBorder="1" applyAlignment="1" applyProtection="1">
      <alignment horizontal="center" vertical="center"/>
      <protection locked="0"/>
    </xf>
    <xf numFmtId="0" fontId="34" fillId="8" borderId="9" xfId="0" applyFont="1" applyFill="1" applyBorder="1" applyAlignment="1" applyProtection="1">
      <alignment horizontal="center"/>
      <protection locked="0"/>
    </xf>
    <xf numFmtId="14" fontId="34" fillId="8" borderId="1" xfId="0" applyNumberFormat="1" applyFont="1" applyFill="1" applyBorder="1" applyAlignment="1" applyProtection="1">
      <alignment horizontal="center"/>
      <protection locked="0"/>
    </xf>
    <xf numFmtId="14" fontId="34" fillId="8" borderId="9" xfId="0" applyNumberFormat="1" applyFont="1" applyFill="1" applyBorder="1" applyAlignment="1" applyProtection="1">
      <alignment horizontal="center"/>
      <protection locked="0"/>
    </xf>
    <xf numFmtId="49" fontId="34" fillId="8" borderId="3" xfId="0" applyNumberFormat="1" applyFont="1" applyFill="1" applyBorder="1" applyAlignment="1" applyProtection="1">
      <alignment horizontal="center" vertical="center"/>
      <protection locked="0"/>
    </xf>
    <xf numFmtId="49" fontId="34" fillId="8" borderId="1" xfId="0" applyNumberFormat="1" applyFont="1" applyFill="1" applyBorder="1" applyAlignment="1" applyProtection="1">
      <alignment horizontal="center" vertical="center"/>
      <protection locked="0"/>
    </xf>
    <xf numFmtId="49" fontId="34" fillId="8" borderId="3" xfId="0" applyNumberFormat="1" applyFont="1" applyFill="1" applyBorder="1" applyAlignment="1" applyProtection="1">
      <alignment horizontal="center"/>
      <protection locked="0"/>
    </xf>
    <xf numFmtId="49" fontId="0" fillId="8" borderId="3" xfId="0" applyNumberFormat="1" applyFill="1" applyBorder="1" applyAlignment="1" applyProtection="1">
      <alignment horizontal="center" vertical="center" wrapText="1"/>
      <protection locked="0"/>
    </xf>
    <xf numFmtId="49" fontId="34" fillId="8" borderId="1" xfId="0" applyNumberFormat="1" applyFont="1" applyFill="1" applyBorder="1" applyAlignment="1" applyProtection="1">
      <alignment horizontal="center"/>
      <protection locked="0"/>
    </xf>
    <xf numFmtId="49" fontId="0" fillId="8" borderId="1" xfId="0" applyNumberFormat="1" applyFill="1" applyBorder="1" applyAlignment="1" applyProtection="1">
      <alignment horizontal="center" vertical="center" wrapText="1"/>
      <protection locked="0"/>
    </xf>
    <xf numFmtId="44" fontId="34" fillId="0" borderId="3" xfId="0" applyNumberFormat="1" applyFont="1" applyBorder="1" applyAlignment="1" applyProtection="1">
      <alignment horizontal="center"/>
      <protection locked="0"/>
    </xf>
    <xf numFmtId="44" fontId="34" fillId="0" borderId="1" xfId="0" applyNumberFormat="1" applyFont="1" applyBorder="1" applyAlignment="1" applyProtection="1">
      <alignment horizontal="center"/>
      <protection locked="0"/>
    </xf>
    <xf numFmtId="44" fontId="34" fillId="0" borderId="1" xfId="0" applyNumberFormat="1" applyFont="1" applyBorder="1" applyAlignment="1">
      <alignment horizontal="center"/>
    </xf>
    <xf numFmtId="44" fontId="31" fillId="0" borderId="9" xfId="0" applyNumberFormat="1" applyFont="1" applyBorder="1"/>
    <xf numFmtId="0" fontId="19" fillId="9" borderId="15" xfId="0" applyFont="1" applyFill="1" applyBorder="1"/>
    <xf numFmtId="0" fontId="19" fillId="9" borderId="1" xfId="0" applyFont="1" applyFill="1" applyBorder="1"/>
    <xf numFmtId="0" fontId="62" fillId="8" borderId="13" xfId="0" applyFont="1" applyFill="1" applyBorder="1"/>
    <xf numFmtId="14" fontId="62" fillId="8" borderId="13" xfId="0" applyNumberFormat="1" applyFont="1" applyFill="1" applyBorder="1" applyAlignment="1">
      <alignment horizontal="center"/>
    </xf>
    <xf numFmtId="0" fontId="62" fillId="8" borderId="13" xfId="0" applyFont="1" applyFill="1" applyBorder="1" applyAlignment="1">
      <alignment horizontal="center" vertical="center"/>
    </xf>
    <xf numFmtId="0" fontId="62" fillId="8" borderId="13" xfId="0" applyFont="1" applyFill="1" applyBorder="1" applyAlignment="1">
      <alignment horizontal="center" vertical="center" wrapText="1"/>
    </xf>
    <xf numFmtId="0" fontId="34" fillId="8" borderId="13" xfId="0" applyFont="1" applyFill="1" applyBorder="1"/>
    <xf numFmtId="0" fontId="34" fillId="8" borderId="13" xfId="0" applyFont="1" applyFill="1" applyBorder="1" applyAlignment="1">
      <alignment horizontal="center"/>
    </xf>
    <xf numFmtId="44" fontId="34" fillId="8" borderId="13" xfId="0" applyNumberFormat="1" applyFont="1" applyFill="1" applyBorder="1"/>
    <xf numFmtId="44" fontId="34" fillId="8" borderId="14" xfId="0" applyNumberFormat="1" applyFont="1" applyFill="1" applyBorder="1"/>
    <xf numFmtId="0" fontId="22" fillId="0" borderId="9" xfId="0" applyFont="1" applyBorder="1"/>
    <xf numFmtId="0" fontId="22" fillId="0" borderId="13" xfId="0" applyFont="1" applyBorder="1"/>
    <xf numFmtId="44" fontId="31" fillId="0" borderId="13" xfId="0" applyNumberFormat="1" applyFont="1" applyBorder="1"/>
    <xf numFmtId="44" fontId="31" fillId="0" borderId="0" xfId="0" applyNumberFormat="1" applyFont="1"/>
    <xf numFmtId="0" fontId="22" fillId="0" borderId="12" xfId="0" applyFont="1" applyBorder="1"/>
    <xf numFmtId="44" fontId="31" fillId="7" borderId="30" xfId="0" applyNumberFormat="1" applyFont="1" applyFill="1" applyBorder="1"/>
    <xf numFmtId="44" fontId="31" fillId="0" borderId="18" xfId="0" applyNumberFormat="1" applyFont="1" applyBorder="1"/>
    <xf numFmtId="0" fontId="75" fillId="0" borderId="0" xfId="0" applyFont="1"/>
    <xf numFmtId="0" fontId="75" fillId="0" borderId="0" xfId="0" applyFont="1" applyAlignment="1">
      <alignment horizontal="center" vertical="center"/>
    </xf>
    <xf numFmtId="0" fontId="76" fillId="0" borderId="0" xfId="2" applyFont="1"/>
    <xf numFmtId="0" fontId="18" fillId="0" borderId="0" xfId="0" applyFont="1"/>
    <xf numFmtId="0" fontId="18" fillId="0" borderId="0" xfId="1" applyFont="1"/>
    <xf numFmtId="0" fontId="26" fillId="0" borderId="0" xfId="0" applyFont="1"/>
    <xf numFmtId="0" fontId="76" fillId="0" borderId="0" xfId="0" applyFont="1"/>
    <xf numFmtId="0" fontId="77" fillId="0" borderId="0" xfId="2" applyFont="1"/>
    <xf numFmtId="0" fontId="78" fillId="0" borderId="0" xfId="2" applyFont="1"/>
    <xf numFmtId="0" fontId="26" fillId="0" borderId="0" xfId="2" applyFont="1"/>
    <xf numFmtId="0" fontId="79" fillId="0" borderId="0" xfId="2" applyFont="1"/>
    <xf numFmtId="0" fontId="80" fillId="0" borderId="0" xfId="0" applyFont="1"/>
    <xf numFmtId="0" fontId="81" fillId="0" borderId="0" xfId="0" applyFont="1"/>
    <xf numFmtId="0" fontId="83" fillId="0" borderId="0" xfId="0" applyFont="1"/>
    <xf numFmtId="0" fontId="84" fillId="0" borderId="0" xfId="2" applyFont="1"/>
    <xf numFmtId="0" fontId="63" fillId="0" borderId="0" xfId="0" applyFont="1" applyAlignment="1">
      <alignment horizontal="center" vertical="center" wrapText="1"/>
    </xf>
    <xf numFmtId="44" fontId="21" fillId="0" borderId="15" xfId="0" applyNumberFormat="1" applyFont="1" applyBorder="1" applyAlignment="1">
      <alignment horizontal="center" vertical="top" wrapText="1"/>
    </xf>
    <xf numFmtId="44" fontId="21" fillId="0" borderId="14" xfId="0" applyNumberFormat="1" applyFont="1" applyBorder="1" applyAlignment="1">
      <alignment horizontal="center" vertical="top" wrapText="1"/>
    </xf>
    <xf numFmtId="0" fontId="0" fillId="0" borderId="15"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21" fillId="0" borderId="0" xfId="0" applyFont="1" applyAlignment="1">
      <alignment horizontal="left"/>
    </xf>
    <xf numFmtId="0" fontId="64" fillId="0" borderId="15" xfId="0" applyFont="1" applyBorder="1" applyAlignment="1">
      <alignment horizontal="center" vertical="center"/>
    </xf>
    <xf numFmtId="0" fontId="64" fillId="0" borderId="13" xfId="0" applyFont="1" applyBorder="1" applyAlignment="1">
      <alignment horizontal="center" vertical="center"/>
    </xf>
    <xf numFmtId="0" fontId="64" fillId="0" borderId="14" xfId="0" applyFont="1" applyBorder="1" applyAlignment="1">
      <alignment horizontal="center" vertical="center"/>
    </xf>
    <xf numFmtId="0" fontId="19" fillId="4" borderId="0" xfId="0" applyFont="1" applyFill="1" applyAlignment="1">
      <alignment horizontal="center"/>
    </xf>
    <xf numFmtId="0" fontId="5" fillId="0" borderId="9" xfId="2" applyFont="1" applyBorder="1" applyAlignment="1">
      <alignment horizontal="center"/>
    </xf>
    <xf numFmtId="0" fontId="5" fillId="0" borderId="3" xfId="2" applyFont="1" applyBorder="1" applyAlignment="1">
      <alignment horizontal="center"/>
    </xf>
    <xf numFmtId="0" fontId="65" fillId="0" borderId="16" xfId="0" applyFont="1" applyBorder="1" applyAlignment="1">
      <alignment horizontal="center" vertical="center"/>
    </xf>
    <xf numFmtId="0" fontId="65" fillId="0" borderId="4" xfId="0" applyFont="1" applyBorder="1" applyAlignment="1">
      <alignment horizontal="center" vertical="center"/>
    </xf>
    <xf numFmtId="0" fontId="65" fillId="0" borderId="5" xfId="0" applyFont="1" applyBorder="1" applyAlignment="1">
      <alignment horizontal="center" vertical="center"/>
    </xf>
    <xf numFmtId="0" fontId="65" fillId="0" borderId="17" xfId="0" applyFont="1" applyBorder="1" applyAlignment="1">
      <alignment horizontal="center" vertical="center"/>
    </xf>
    <xf numFmtId="0" fontId="65" fillId="0" borderId="0" xfId="0" applyFont="1" applyAlignment="1">
      <alignment horizontal="center" vertical="center"/>
    </xf>
    <xf numFmtId="0" fontId="65" fillId="0" borderId="6" xfId="0" applyFont="1" applyBorder="1" applyAlignment="1">
      <alignment horizontal="center" vertical="center"/>
    </xf>
    <xf numFmtId="0" fontId="65" fillId="0" borderId="18" xfId="0" applyFont="1" applyBorder="1" applyAlignment="1">
      <alignment horizontal="center" vertical="center"/>
    </xf>
    <xf numFmtId="0" fontId="65" fillId="0" borderId="7" xfId="0" applyFont="1" applyBorder="1" applyAlignment="1">
      <alignment horizontal="center" vertical="center"/>
    </xf>
    <xf numFmtId="0" fontId="65" fillId="0" borderId="8" xfId="0" applyFont="1" applyBorder="1" applyAlignment="1">
      <alignment horizontal="center" vertical="center"/>
    </xf>
    <xf numFmtId="0" fontId="65" fillId="0" borderId="16" xfId="0" applyFont="1" applyBorder="1" applyAlignment="1" applyProtection="1">
      <alignment horizontal="center" vertical="center" readingOrder="1"/>
      <protection hidden="1"/>
    </xf>
    <xf numFmtId="0" fontId="65" fillId="0" borderId="4" xfId="0" applyFont="1" applyBorder="1" applyAlignment="1" applyProtection="1">
      <alignment horizontal="center" vertical="center" readingOrder="1"/>
      <protection hidden="1"/>
    </xf>
    <xf numFmtId="0" fontId="65" fillId="0" borderId="5" xfId="0" applyFont="1" applyBorder="1" applyAlignment="1" applyProtection="1">
      <alignment horizontal="center" vertical="center" readingOrder="1"/>
      <protection hidden="1"/>
    </xf>
    <xf numFmtId="0" fontId="65" fillId="0" borderId="17" xfId="0" applyFont="1" applyBorder="1" applyAlignment="1" applyProtection="1">
      <alignment horizontal="center" vertical="center" readingOrder="1"/>
      <protection hidden="1"/>
    </xf>
    <xf numFmtId="0" fontId="65" fillId="0" borderId="0" xfId="0" applyFont="1" applyAlignment="1" applyProtection="1">
      <alignment horizontal="center" vertical="center" readingOrder="1"/>
      <protection hidden="1"/>
    </xf>
    <xf numFmtId="0" fontId="65" fillId="0" borderId="6" xfId="0" applyFont="1" applyBorder="1" applyAlignment="1" applyProtection="1">
      <alignment horizontal="center" vertical="center" readingOrder="1"/>
      <protection hidden="1"/>
    </xf>
    <xf numFmtId="0" fontId="65" fillId="0" borderId="18" xfId="0" applyFont="1" applyBorder="1" applyAlignment="1" applyProtection="1">
      <alignment horizontal="center" vertical="center" readingOrder="1"/>
      <protection hidden="1"/>
    </xf>
    <xf numFmtId="0" fontId="65" fillId="0" borderId="7" xfId="0" applyFont="1" applyBorder="1" applyAlignment="1" applyProtection="1">
      <alignment horizontal="center" vertical="center" readingOrder="1"/>
      <protection hidden="1"/>
    </xf>
    <xf numFmtId="0" fontId="65" fillId="0" borderId="8" xfId="0" applyFont="1" applyBorder="1" applyAlignment="1" applyProtection="1">
      <alignment horizontal="center" vertical="center" readingOrder="1"/>
      <protection hidden="1"/>
    </xf>
    <xf numFmtId="0" fontId="35" fillId="0" borderId="9" xfId="0" applyFont="1" applyBorder="1" applyAlignment="1">
      <alignment horizontal="center" vertical="center"/>
    </xf>
    <xf numFmtId="0" fontId="35" fillId="0" borderId="10" xfId="0" applyFont="1" applyBorder="1" applyAlignment="1">
      <alignment horizontal="center" vertical="center"/>
    </xf>
    <xf numFmtId="0" fontId="35" fillId="0" borderId="3" xfId="0" applyFont="1" applyBorder="1" applyAlignment="1">
      <alignment horizontal="center" vertical="center"/>
    </xf>
    <xf numFmtId="0" fontId="66" fillId="0" borderId="16" xfId="0" applyFont="1" applyBorder="1" applyAlignment="1">
      <alignment vertical="center"/>
    </xf>
    <xf numFmtId="0" fontId="66" fillId="0" borderId="4" xfId="0" applyFont="1" applyBorder="1" applyAlignment="1">
      <alignment vertical="center"/>
    </xf>
    <xf numFmtId="0" fontId="66" fillId="0" borderId="5" xfId="0" applyFont="1" applyBorder="1" applyAlignment="1">
      <alignment vertical="center"/>
    </xf>
    <xf numFmtId="0" fontId="66" fillId="0" borderId="17" xfId="0" applyFont="1" applyBorder="1" applyAlignment="1">
      <alignment vertical="center"/>
    </xf>
    <xf numFmtId="0" fontId="66" fillId="0" borderId="0" xfId="0" applyFont="1" applyAlignment="1">
      <alignment vertical="center"/>
    </xf>
    <xf numFmtId="0" fontId="66" fillId="0" borderId="6" xfId="0" applyFont="1" applyBorder="1" applyAlignment="1">
      <alignment vertical="center"/>
    </xf>
    <xf numFmtId="0" fontId="66" fillId="0" borderId="18" xfId="0" applyFont="1" applyBorder="1" applyAlignment="1">
      <alignment vertical="center"/>
    </xf>
    <xf numFmtId="0" fontId="66" fillId="0" borderId="7" xfId="0" applyFont="1" applyBorder="1" applyAlignment="1">
      <alignment vertical="center"/>
    </xf>
    <xf numFmtId="0" fontId="66" fillId="0" borderId="8" xfId="0" applyFont="1" applyBorder="1" applyAlignment="1">
      <alignment vertical="center"/>
    </xf>
    <xf numFmtId="0" fontId="17" fillId="0" borderId="0" xfId="0" applyFont="1" applyAlignment="1">
      <alignment horizontal="center"/>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19" fillId="0" borderId="21" xfId="0" applyFont="1" applyBorder="1" applyAlignment="1">
      <alignment horizontal="center" vertical="center"/>
    </xf>
    <xf numFmtId="0" fontId="67" fillId="6" borderId="22" xfId="0" applyFont="1" applyFill="1" applyBorder="1" applyAlignment="1">
      <alignment horizontal="center" vertical="center"/>
    </xf>
    <xf numFmtId="0" fontId="67" fillId="6" borderId="23" xfId="0" applyFont="1" applyFill="1" applyBorder="1" applyAlignment="1">
      <alignment horizontal="center" vertical="center"/>
    </xf>
    <xf numFmtId="0" fontId="67" fillId="6" borderId="24" xfId="0" applyFont="1" applyFill="1" applyBorder="1" applyAlignment="1">
      <alignment horizontal="center" vertical="center"/>
    </xf>
    <xf numFmtId="0" fontId="67" fillId="6" borderId="25" xfId="0" applyFont="1" applyFill="1" applyBorder="1" applyAlignment="1">
      <alignment horizontal="center" vertical="center"/>
    </xf>
    <xf numFmtId="0" fontId="67" fillId="6" borderId="0" xfId="0" applyFont="1" applyFill="1" applyAlignment="1">
      <alignment horizontal="center" vertical="center"/>
    </xf>
    <xf numFmtId="0" fontId="67" fillId="6" borderId="26" xfId="0" applyFont="1" applyFill="1" applyBorder="1" applyAlignment="1">
      <alignment horizontal="center" vertical="center"/>
    </xf>
    <xf numFmtId="0" fontId="67" fillId="6" borderId="27" xfId="0" applyFont="1" applyFill="1" applyBorder="1" applyAlignment="1">
      <alignment horizontal="center" vertical="center"/>
    </xf>
    <xf numFmtId="0" fontId="67" fillId="6" borderId="28" xfId="0" applyFont="1" applyFill="1" applyBorder="1" applyAlignment="1">
      <alignment horizontal="center" vertical="center"/>
    </xf>
    <xf numFmtId="0" fontId="67" fillId="6" borderId="29" xfId="0" applyFont="1" applyFill="1" applyBorder="1" applyAlignment="1">
      <alignment horizontal="center" vertical="center"/>
    </xf>
    <xf numFmtId="0" fontId="18" fillId="0" borderId="0" xfId="0" applyFont="1" applyAlignment="1">
      <alignment horizontal="center" vertical="center"/>
    </xf>
    <xf numFmtId="0" fontId="68" fillId="0" borderId="0" xfId="0" applyFont="1" applyAlignment="1" applyProtection="1">
      <alignment horizontal="center" vertical="center" readingOrder="1"/>
      <protection hidden="1"/>
    </xf>
    <xf numFmtId="0" fontId="69" fillId="0" borderId="0" xfId="0" applyFont="1" applyAlignment="1">
      <alignment vertical="center"/>
    </xf>
    <xf numFmtId="0" fontId="0" fillId="0" borderId="0" xfId="0" applyAlignment="1">
      <alignment horizontal="center"/>
    </xf>
    <xf numFmtId="0" fontId="5" fillId="0" borderId="0" xfId="2" applyFont="1" applyAlignment="1">
      <alignment horizontal="center"/>
    </xf>
    <xf numFmtId="0" fontId="5" fillId="0" borderId="7" xfId="2" applyFont="1" applyBorder="1" applyAlignment="1">
      <alignment horizontal="center"/>
    </xf>
    <xf numFmtId="0" fontId="0" fillId="0" borderId="16"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18"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27" fillId="0" borderId="9" xfId="2" applyFont="1" applyBorder="1" applyAlignment="1">
      <alignment horizontal="center" vertical="center"/>
    </xf>
    <xf numFmtId="0" fontId="27" fillId="0" borderId="3" xfId="2" applyFont="1" applyBorder="1" applyAlignment="1">
      <alignment horizontal="center" vertical="center"/>
    </xf>
    <xf numFmtId="0" fontId="28" fillId="6" borderId="16" xfId="2" applyFont="1" applyFill="1" applyBorder="1" applyAlignment="1">
      <alignment horizontal="center" vertical="center"/>
    </xf>
    <xf numFmtId="0" fontId="28" fillId="6" borderId="5" xfId="2" applyFont="1" applyFill="1" applyBorder="1" applyAlignment="1">
      <alignment horizontal="center" vertical="center"/>
    </xf>
    <xf numFmtId="0" fontId="28" fillId="6" borderId="18" xfId="2" applyFont="1" applyFill="1" applyBorder="1" applyAlignment="1">
      <alignment horizontal="center" vertical="center"/>
    </xf>
    <xf numFmtId="0" fontId="28" fillId="6" borderId="8" xfId="2" applyFont="1" applyFill="1" applyBorder="1" applyAlignment="1">
      <alignment horizontal="center" vertical="center"/>
    </xf>
    <xf numFmtId="0" fontId="65" fillId="0" borderId="16" xfId="0" applyFont="1" applyBorder="1" applyAlignment="1">
      <alignment horizontal="center" vertical="center" readingOrder="1"/>
    </xf>
    <xf numFmtId="0" fontId="65" fillId="0" borderId="4" xfId="0" applyFont="1" applyBorder="1" applyAlignment="1">
      <alignment horizontal="center" vertical="center" readingOrder="1"/>
    </xf>
    <xf numFmtId="0" fontId="65" fillId="0" borderId="5" xfId="0" applyFont="1" applyBorder="1" applyAlignment="1">
      <alignment horizontal="center" vertical="center" readingOrder="1"/>
    </xf>
    <xf numFmtId="0" fontId="65" fillId="0" borderId="17" xfId="0" applyFont="1" applyBorder="1" applyAlignment="1">
      <alignment horizontal="center" vertical="center" readingOrder="1"/>
    </xf>
    <xf numFmtId="0" fontId="65" fillId="0" borderId="0" xfId="0" applyFont="1" applyAlignment="1">
      <alignment horizontal="center" vertical="center" readingOrder="1"/>
    </xf>
    <xf numFmtId="0" fontId="65" fillId="0" borderId="6" xfId="0" applyFont="1" applyBorder="1" applyAlignment="1">
      <alignment horizontal="center" vertical="center" readingOrder="1"/>
    </xf>
    <xf numFmtId="0" fontId="65" fillId="0" borderId="18" xfId="0" applyFont="1" applyBorder="1" applyAlignment="1">
      <alignment horizontal="center" vertical="center" readingOrder="1"/>
    </xf>
    <xf numFmtId="0" fontId="65" fillId="0" borderId="7" xfId="0" applyFont="1" applyBorder="1" applyAlignment="1">
      <alignment horizontal="center" vertical="center" readingOrder="1"/>
    </xf>
    <xf numFmtId="0" fontId="65" fillId="0" borderId="8" xfId="0" applyFont="1" applyBorder="1" applyAlignment="1">
      <alignment horizontal="center" vertical="center" readingOrder="1"/>
    </xf>
    <xf numFmtId="0" fontId="66" fillId="9" borderId="16" xfId="0" applyFont="1" applyFill="1" applyBorder="1" applyAlignment="1">
      <alignment vertical="center"/>
    </xf>
    <xf numFmtId="0" fontId="66" fillId="9" borderId="4" xfId="0" applyFont="1" applyFill="1" applyBorder="1" applyAlignment="1">
      <alignment vertical="center"/>
    </xf>
    <xf numFmtId="0" fontId="66" fillId="9" borderId="5" xfId="0" applyFont="1" applyFill="1" applyBorder="1" applyAlignment="1">
      <alignment vertical="center"/>
    </xf>
    <xf numFmtId="0" fontId="66" fillId="9" borderId="17" xfId="0" applyFont="1" applyFill="1" applyBorder="1" applyAlignment="1">
      <alignment vertical="center"/>
    </xf>
    <xf numFmtId="0" fontId="66" fillId="9" borderId="0" xfId="0" applyFont="1" applyFill="1" applyAlignment="1">
      <alignment vertical="center"/>
    </xf>
    <xf numFmtId="0" fontId="66" fillId="9" borderId="6" xfId="0" applyFont="1" applyFill="1" applyBorder="1" applyAlignment="1">
      <alignment vertical="center"/>
    </xf>
    <xf numFmtId="0" fontId="66" fillId="9" borderId="18" xfId="0" applyFont="1" applyFill="1" applyBorder="1" applyAlignment="1">
      <alignment vertical="center"/>
    </xf>
    <xf numFmtId="0" fontId="66" fillId="9" borderId="7" xfId="0" applyFont="1" applyFill="1" applyBorder="1" applyAlignment="1">
      <alignment vertical="center"/>
    </xf>
    <xf numFmtId="0" fontId="66" fillId="9" borderId="8" xfId="0" applyFont="1" applyFill="1" applyBorder="1" applyAlignment="1">
      <alignment vertical="center"/>
    </xf>
    <xf numFmtId="0" fontId="35" fillId="9" borderId="9" xfId="0" applyFont="1" applyFill="1" applyBorder="1" applyAlignment="1">
      <alignment horizontal="center" vertical="center"/>
    </xf>
    <xf numFmtId="0" fontId="35" fillId="9" borderId="10" xfId="0" applyFont="1" applyFill="1" applyBorder="1" applyAlignment="1">
      <alignment horizontal="center" vertical="center"/>
    </xf>
    <xf numFmtId="0" fontId="35" fillId="9" borderId="3" xfId="0" applyFont="1" applyFill="1" applyBorder="1" applyAlignment="1">
      <alignment horizontal="center" vertical="center"/>
    </xf>
    <xf numFmtId="0" fontId="82" fillId="3" borderId="0" xfId="2" applyFont="1" applyFill="1" applyAlignment="1">
      <alignment horizontal="center"/>
    </xf>
    <xf numFmtId="0" fontId="82" fillId="3" borderId="7" xfId="2" applyFont="1" applyFill="1" applyBorder="1" applyAlignment="1">
      <alignment horizontal="center"/>
    </xf>
    <xf numFmtId="0" fontId="67" fillId="8" borderId="25" xfId="0" applyFont="1" applyFill="1" applyBorder="1" applyAlignment="1" applyProtection="1">
      <alignment horizontal="center" vertical="center"/>
      <protection locked="0"/>
    </xf>
    <xf numFmtId="0" fontId="67" fillId="8" borderId="0" xfId="0" applyFont="1" applyFill="1" applyAlignment="1" applyProtection="1">
      <alignment horizontal="center" vertical="center"/>
      <protection locked="0"/>
    </xf>
    <xf numFmtId="0" fontId="67" fillId="8" borderId="26" xfId="0" applyFont="1" applyFill="1" applyBorder="1" applyAlignment="1" applyProtection="1">
      <alignment horizontal="center" vertical="center"/>
      <protection locked="0"/>
    </xf>
    <xf numFmtId="0" fontId="67" fillId="8" borderId="27" xfId="0" applyFont="1" applyFill="1" applyBorder="1" applyAlignment="1" applyProtection="1">
      <alignment horizontal="center" vertical="center"/>
      <protection locked="0"/>
    </xf>
    <xf numFmtId="0" fontId="67" fillId="8" borderId="28" xfId="0" applyFont="1" applyFill="1" applyBorder="1" applyAlignment="1" applyProtection="1">
      <alignment horizontal="center" vertical="center"/>
      <protection locked="0"/>
    </xf>
    <xf numFmtId="0" fontId="67" fillId="8" borderId="29" xfId="0" applyFont="1" applyFill="1" applyBorder="1" applyAlignment="1" applyProtection="1">
      <alignment horizontal="center" vertical="center"/>
      <protection locked="0"/>
    </xf>
    <xf numFmtId="0" fontId="7" fillId="0" borderId="0" xfId="2" applyFont="1" applyAlignment="1">
      <alignment horizontal="center"/>
    </xf>
    <xf numFmtId="0" fontId="7" fillId="0" borderId="7" xfId="2" applyFont="1" applyBorder="1" applyAlignment="1">
      <alignment horizontal="center"/>
    </xf>
    <xf numFmtId="0" fontId="0" fillId="0" borderId="16"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17" xfId="0" applyBorder="1" applyAlignment="1">
      <alignment horizontal="center" vertical="center" wrapText="1"/>
    </xf>
    <xf numFmtId="0" fontId="0" fillId="0" borderId="0" xfId="0" applyAlignment="1">
      <alignment horizontal="center" vertical="center" wrapText="1"/>
    </xf>
    <xf numFmtId="0" fontId="0" fillId="0" borderId="6" xfId="0" applyBorder="1" applyAlignment="1">
      <alignment horizontal="center" vertical="center" wrapText="1"/>
    </xf>
    <xf numFmtId="0" fontId="0" fillId="0" borderId="30" xfId="0" applyBorder="1" applyAlignment="1">
      <alignment horizontal="center" vertical="center" wrapText="1"/>
    </xf>
    <xf numFmtId="0" fontId="0" fillId="0" borderId="28" xfId="0" applyBorder="1" applyAlignment="1">
      <alignment horizontal="center" vertical="center" wrapText="1"/>
    </xf>
    <xf numFmtId="0" fontId="0" fillId="0" borderId="31" xfId="0" applyBorder="1" applyAlignment="1">
      <alignment horizontal="center" vertical="center" wrapText="1"/>
    </xf>
    <xf numFmtId="0" fontId="27" fillId="0" borderId="10" xfId="2" applyFont="1" applyBorder="1" applyAlignment="1">
      <alignment horizontal="center" vertical="center"/>
    </xf>
    <xf numFmtId="0" fontId="27" fillId="0" borderId="35" xfId="2" applyFont="1" applyBorder="1" applyAlignment="1">
      <alignment horizontal="center" vertical="center"/>
    </xf>
    <xf numFmtId="0" fontId="19" fillId="9" borderId="32" xfId="0" applyFont="1" applyFill="1" applyBorder="1" applyAlignment="1">
      <alignment horizontal="center"/>
    </xf>
    <xf numFmtId="0" fontId="19" fillId="9" borderId="33" xfId="0" applyFont="1" applyFill="1" applyBorder="1" applyAlignment="1">
      <alignment horizontal="center"/>
    </xf>
    <xf numFmtId="0" fontId="19" fillId="9" borderId="34" xfId="0" applyFont="1" applyFill="1" applyBorder="1" applyAlignment="1">
      <alignment horizontal="center"/>
    </xf>
    <xf numFmtId="0" fontId="64" fillId="8" borderId="15" xfId="0" applyFont="1" applyFill="1" applyBorder="1" applyAlignment="1" applyProtection="1">
      <alignment horizontal="center" vertical="center"/>
      <protection locked="0"/>
    </xf>
    <xf numFmtId="0" fontId="64" fillId="8" borderId="13" xfId="0" applyFont="1" applyFill="1" applyBorder="1" applyAlignment="1" applyProtection="1">
      <alignment horizontal="center" vertical="center"/>
      <protection locked="0"/>
    </xf>
    <xf numFmtId="0" fontId="64" fillId="8" borderId="14" xfId="0" applyFont="1" applyFill="1" applyBorder="1" applyAlignment="1" applyProtection="1">
      <alignment horizontal="center" vertical="center"/>
      <protection locked="0"/>
    </xf>
    <xf numFmtId="44" fontId="21" fillId="8" borderId="15" xfId="0" applyNumberFormat="1" applyFont="1" applyFill="1" applyBorder="1" applyAlignment="1">
      <alignment horizontal="center" vertical="top" wrapText="1"/>
    </xf>
    <xf numFmtId="44" fontId="21" fillId="8" borderId="14" xfId="0" applyNumberFormat="1" applyFont="1" applyFill="1" applyBorder="1" applyAlignment="1">
      <alignment horizontal="center" vertical="top" wrapText="1"/>
    </xf>
    <xf numFmtId="44" fontId="61" fillId="0" borderId="18" xfId="0" applyNumberFormat="1" applyFont="1" applyBorder="1" applyAlignment="1" applyProtection="1">
      <alignment horizontal="center" vertical="center"/>
      <protection locked="0"/>
    </xf>
    <xf numFmtId="44" fontId="61" fillId="0" borderId="8" xfId="0" applyNumberFormat="1" applyFont="1" applyBorder="1" applyAlignment="1" applyProtection="1">
      <alignment horizontal="center" vertical="center"/>
      <protection locked="0"/>
    </xf>
    <xf numFmtId="0" fontId="18" fillId="0" borderId="25" xfId="0" applyFont="1" applyBorder="1" applyAlignment="1">
      <alignment horizontal="center" vertical="center"/>
    </xf>
    <xf numFmtId="0" fontId="68" fillId="0" borderId="0" xfId="0" applyFont="1" applyAlignment="1">
      <alignment horizontal="center" vertical="center" readingOrder="1"/>
    </xf>
    <xf numFmtId="0" fontId="28" fillId="8" borderId="16" xfId="2" applyFont="1" applyFill="1" applyBorder="1" applyAlignment="1" applyProtection="1">
      <alignment horizontal="center" vertical="center"/>
      <protection locked="0"/>
    </xf>
    <xf numFmtId="0" fontId="28" fillId="8" borderId="4" xfId="2" applyFont="1" applyFill="1" applyBorder="1" applyAlignment="1" applyProtection="1">
      <alignment horizontal="center" vertical="center"/>
      <protection locked="0"/>
    </xf>
    <xf numFmtId="0" fontId="28" fillId="8" borderId="5" xfId="2" applyFont="1" applyFill="1" applyBorder="1" applyAlignment="1" applyProtection="1">
      <alignment horizontal="center" vertical="center"/>
      <protection locked="0"/>
    </xf>
    <xf numFmtId="0" fontId="28" fillId="8" borderId="17" xfId="2" applyFont="1" applyFill="1" applyBorder="1" applyAlignment="1" applyProtection="1">
      <alignment horizontal="center" vertical="center"/>
      <protection locked="0"/>
    </xf>
    <xf numFmtId="0" fontId="28" fillId="8" borderId="0" xfId="2" applyFont="1" applyFill="1" applyAlignment="1" applyProtection="1">
      <alignment horizontal="center" vertical="center"/>
      <protection locked="0"/>
    </xf>
    <xf numFmtId="0" fontId="28" fillId="8" borderId="6" xfId="2" applyFont="1" applyFill="1" applyBorder="1" applyAlignment="1" applyProtection="1">
      <alignment horizontal="center" vertical="center"/>
      <protection locked="0"/>
    </xf>
    <xf numFmtId="0" fontId="28" fillId="8" borderId="30" xfId="2" applyFont="1" applyFill="1" applyBorder="1" applyAlignment="1" applyProtection="1">
      <alignment horizontal="center" vertical="center"/>
      <protection locked="0"/>
    </xf>
    <xf numFmtId="0" fontId="28" fillId="8" borderId="28" xfId="2" applyFont="1" applyFill="1" applyBorder="1" applyAlignment="1" applyProtection="1">
      <alignment horizontal="center" vertical="center"/>
      <protection locked="0"/>
    </xf>
    <xf numFmtId="0" fontId="28" fillId="8" borderId="31" xfId="2" applyFont="1" applyFill="1" applyBorder="1" applyAlignment="1" applyProtection="1">
      <alignment horizontal="center" vertical="center"/>
      <protection locked="0"/>
    </xf>
    <xf numFmtId="0" fontId="5" fillId="0" borderId="16" xfId="2" applyFont="1" applyBorder="1" applyAlignment="1">
      <alignment horizontal="center" vertical="center"/>
    </xf>
    <xf numFmtId="0" fontId="5" fillId="0" borderId="5" xfId="2" applyFont="1" applyBorder="1" applyAlignment="1">
      <alignment horizontal="center" vertical="center"/>
    </xf>
    <xf numFmtId="0" fontId="5" fillId="0" borderId="17" xfId="2" applyFont="1" applyBorder="1" applyAlignment="1">
      <alignment horizontal="center" vertical="center"/>
    </xf>
    <xf numFmtId="0" fontId="5" fillId="0" borderId="6" xfId="2" applyFont="1" applyBorder="1" applyAlignment="1">
      <alignment horizontal="center" vertical="center"/>
    </xf>
    <xf numFmtId="0" fontId="5" fillId="0" borderId="18" xfId="2" applyFont="1" applyBorder="1" applyAlignment="1">
      <alignment horizontal="center" vertical="center"/>
    </xf>
    <xf numFmtId="0" fontId="5" fillId="0" borderId="8" xfId="2" applyFont="1" applyBorder="1" applyAlignment="1">
      <alignment horizontal="center" vertical="center"/>
    </xf>
    <xf numFmtId="44" fontId="48" fillId="0" borderId="15" xfId="0" applyNumberFormat="1" applyFont="1" applyBorder="1" applyAlignment="1">
      <alignment horizontal="center" vertical="center" wrapText="1"/>
    </xf>
    <xf numFmtId="44" fontId="48" fillId="0" borderId="14" xfId="0" applyNumberFormat="1" applyFont="1" applyBorder="1" applyAlignment="1">
      <alignment horizontal="center" vertical="center" wrapText="1"/>
    </xf>
    <xf numFmtId="0" fontId="44" fillId="0" borderId="15"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50" fillId="0" borderId="0" xfId="0" applyFont="1" applyAlignment="1">
      <alignment horizontal="center" vertical="center" wrapText="1"/>
    </xf>
    <xf numFmtId="0" fontId="71" fillId="4" borderId="17" xfId="0" applyFont="1" applyFill="1" applyBorder="1" applyAlignment="1">
      <alignment horizontal="left" vertical="center"/>
    </xf>
    <xf numFmtId="0" fontId="71" fillId="4" borderId="0" xfId="0" applyFont="1" applyFill="1" applyAlignment="1">
      <alignment horizontal="left" vertical="center"/>
    </xf>
    <xf numFmtId="0" fontId="71" fillId="4" borderId="6" xfId="0" applyFont="1" applyFill="1" applyBorder="1" applyAlignment="1">
      <alignment horizontal="left" vertical="center"/>
    </xf>
    <xf numFmtId="0" fontId="71" fillId="4" borderId="18" xfId="0" applyFont="1" applyFill="1" applyBorder="1" applyAlignment="1">
      <alignment horizontal="left" vertical="center"/>
    </xf>
    <xf numFmtId="0" fontId="71" fillId="4" borderId="7" xfId="0" applyFont="1" applyFill="1" applyBorder="1" applyAlignment="1">
      <alignment horizontal="left" vertical="center"/>
    </xf>
    <xf numFmtId="0" fontId="71" fillId="4" borderId="8" xfId="0" applyFont="1" applyFill="1" applyBorder="1" applyAlignment="1">
      <alignment horizontal="left" vertical="center"/>
    </xf>
    <xf numFmtId="0" fontId="12" fillId="0" borderId="9" xfId="2" applyFont="1" applyBorder="1" applyAlignment="1">
      <alignment horizontal="center" vertical="center"/>
    </xf>
    <xf numFmtId="0" fontId="12" fillId="0" borderId="10" xfId="2" applyFont="1" applyBorder="1" applyAlignment="1">
      <alignment horizontal="center" vertical="center"/>
    </xf>
    <xf numFmtId="0" fontId="12" fillId="0" borderId="3" xfId="2" applyFont="1" applyBorder="1" applyAlignment="1">
      <alignment horizontal="center" vertical="center"/>
    </xf>
    <xf numFmtId="0" fontId="72" fillId="0" borderId="16" xfId="0" applyFont="1" applyBorder="1" applyAlignment="1">
      <alignment horizontal="center" vertical="center"/>
    </xf>
    <xf numFmtId="0" fontId="72" fillId="0" borderId="5" xfId="0" applyFont="1" applyBorder="1" applyAlignment="1">
      <alignment horizontal="center" vertical="center"/>
    </xf>
    <xf numFmtId="0" fontId="72" fillId="0" borderId="17" xfId="0" applyFont="1" applyBorder="1" applyAlignment="1">
      <alignment horizontal="center" vertical="center"/>
    </xf>
    <xf numFmtId="0" fontId="72" fillId="0" borderId="6" xfId="0" applyFont="1" applyBorder="1" applyAlignment="1">
      <alignment horizontal="center" vertical="center"/>
    </xf>
    <xf numFmtId="0" fontId="72" fillId="0" borderId="18" xfId="0" applyFont="1" applyBorder="1" applyAlignment="1">
      <alignment horizontal="center" vertical="center"/>
    </xf>
    <xf numFmtId="0" fontId="72" fillId="0" borderId="8" xfId="0" applyFont="1" applyBorder="1" applyAlignment="1">
      <alignment horizontal="center" vertical="center"/>
    </xf>
    <xf numFmtId="0" fontId="72" fillId="4" borderId="16" xfId="0" applyFont="1" applyFill="1" applyBorder="1" applyAlignment="1">
      <alignment horizontal="center" vertical="center"/>
    </xf>
    <xf numFmtId="0" fontId="72" fillId="4" borderId="4" xfId="0" applyFont="1" applyFill="1" applyBorder="1" applyAlignment="1">
      <alignment horizontal="center" vertical="center"/>
    </xf>
    <xf numFmtId="0" fontId="72" fillId="4" borderId="5" xfId="0" applyFont="1" applyFill="1" applyBorder="1" applyAlignment="1">
      <alignment horizontal="center" vertical="center"/>
    </xf>
    <xf numFmtId="0" fontId="72" fillId="4" borderId="17" xfId="0" applyFont="1" applyFill="1" applyBorder="1" applyAlignment="1">
      <alignment horizontal="center" vertical="center"/>
    </xf>
    <xf numFmtId="0" fontId="72" fillId="4" borderId="0" xfId="0" applyFont="1" applyFill="1" applyAlignment="1">
      <alignment horizontal="center" vertical="center"/>
    </xf>
    <xf numFmtId="0" fontId="72" fillId="4" borderId="6" xfId="0" applyFont="1" applyFill="1" applyBorder="1" applyAlignment="1">
      <alignment horizontal="center" vertical="center"/>
    </xf>
    <xf numFmtId="0" fontId="72" fillId="4" borderId="18" xfId="0" applyFont="1" applyFill="1" applyBorder="1" applyAlignment="1">
      <alignment horizontal="center" vertical="center"/>
    </xf>
    <xf numFmtId="0" fontId="72" fillId="4" borderId="7" xfId="0" applyFont="1" applyFill="1" applyBorder="1" applyAlignment="1">
      <alignment horizontal="center" vertical="center"/>
    </xf>
    <xf numFmtId="0" fontId="72" fillId="4" borderId="8" xfId="0" applyFont="1" applyFill="1" applyBorder="1" applyAlignment="1">
      <alignment horizontal="center" vertical="center"/>
    </xf>
    <xf numFmtId="0" fontId="45" fillId="0" borderId="0" xfId="0" applyFont="1" applyAlignment="1">
      <alignment horizontal="center"/>
    </xf>
    <xf numFmtId="0" fontId="73" fillId="0" borderId="0" xfId="0" applyFont="1" applyAlignment="1">
      <alignment horizontal="center" vertical="center"/>
    </xf>
    <xf numFmtId="0" fontId="52" fillId="0" borderId="0" xfId="0" applyFont="1" applyAlignment="1" applyProtection="1">
      <alignment horizontal="center" vertical="center" readingOrder="1"/>
      <protection hidden="1"/>
    </xf>
    <xf numFmtId="0" fontId="74" fillId="0" borderId="0" xfId="0" applyFont="1" applyAlignment="1">
      <alignment vertical="center"/>
    </xf>
    <xf numFmtId="0" fontId="12" fillId="0" borderId="16" xfId="2" applyFont="1" applyBorder="1" applyAlignment="1">
      <alignment horizontal="center" vertical="center"/>
    </xf>
    <xf numFmtId="0" fontId="12" fillId="0" borderId="5" xfId="2" applyFont="1" applyBorder="1" applyAlignment="1">
      <alignment horizontal="center" vertical="center"/>
    </xf>
    <xf numFmtId="0" fontId="12" fillId="0" borderId="17" xfId="2" applyFont="1" applyBorder="1" applyAlignment="1">
      <alignment horizontal="center" vertical="center"/>
    </xf>
    <xf numFmtId="0" fontId="12" fillId="0" borderId="6" xfId="2" applyFont="1" applyBorder="1" applyAlignment="1">
      <alignment horizontal="center" vertical="center"/>
    </xf>
    <xf numFmtId="0" fontId="12" fillId="0" borderId="18" xfId="2" applyFont="1" applyBorder="1" applyAlignment="1">
      <alignment horizontal="center" vertical="center"/>
    </xf>
    <xf numFmtId="0" fontId="12" fillId="0" borderId="8" xfId="2" applyFont="1" applyBorder="1" applyAlignment="1">
      <alignment horizontal="center" vertical="center"/>
    </xf>
    <xf numFmtId="0" fontId="72" fillId="4" borderId="17" xfId="0" applyFont="1" applyFill="1" applyBorder="1" applyAlignment="1" applyProtection="1">
      <alignment horizontal="center" vertical="center"/>
      <protection hidden="1"/>
    </xf>
    <xf numFmtId="0" fontId="72" fillId="4" borderId="0" xfId="0" applyFont="1" applyFill="1" applyAlignment="1" applyProtection="1">
      <alignment horizontal="center" vertical="center"/>
      <protection hidden="1"/>
    </xf>
    <xf numFmtId="0" fontId="72" fillId="4" borderId="18" xfId="0" applyFont="1" applyFill="1" applyBorder="1" applyAlignment="1" applyProtection="1">
      <alignment horizontal="center" vertical="center"/>
      <protection hidden="1"/>
    </xf>
    <xf numFmtId="0" fontId="72" fillId="4" borderId="7" xfId="0" applyFont="1" applyFill="1" applyBorder="1" applyAlignment="1" applyProtection="1">
      <alignment horizontal="center" vertical="center"/>
      <protection hidden="1"/>
    </xf>
    <xf numFmtId="0" fontId="44" fillId="0" borderId="0" xfId="0" applyFont="1" applyAlignment="1">
      <alignment horizontal="center" vertical="center"/>
    </xf>
    <xf numFmtId="0" fontId="11" fillId="0" borderId="0" xfId="2" applyFont="1" applyAlignment="1">
      <alignment horizontal="center" vertical="center"/>
    </xf>
    <xf numFmtId="0" fontId="11" fillId="0" borderId="7" xfId="2" applyFont="1" applyBorder="1" applyAlignment="1">
      <alignment horizontal="center" vertical="center"/>
    </xf>
    <xf numFmtId="0" fontId="48" fillId="0" borderId="16" xfId="0" applyFont="1" applyBorder="1" applyAlignment="1">
      <alignment horizontal="center" vertical="center" wrapText="1"/>
    </xf>
    <xf numFmtId="0" fontId="48" fillId="0" borderId="4" xfId="0" applyFont="1" applyBorder="1" applyAlignment="1">
      <alignment horizontal="center" vertical="center" wrapText="1"/>
    </xf>
    <xf numFmtId="0" fontId="48" fillId="0" borderId="5" xfId="0" applyFont="1" applyBorder="1" applyAlignment="1">
      <alignment horizontal="center" vertical="center" wrapText="1"/>
    </xf>
    <xf numFmtId="0" fontId="48" fillId="0" borderId="17" xfId="0" applyFont="1" applyBorder="1" applyAlignment="1">
      <alignment horizontal="center" vertical="center" wrapText="1"/>
    </xf>
    <xf numFmtId="0" fontId="48" fillId="0" borderId="0" xfId="0" applyFont="1" applyAlignment="1">
      <alignment horizontal="center" vertical="center" wrapText="1"/>
    </xf>
    <xf numFmtId="0" fontId="48" fillId="0" borderId="6" xfId="0" applyFont="1" applyBorder="1" applyAlignment="1">
      <alignment horizontal="center" vertical="center" wrapText="1"/>
    </xf>
    <xf numFmtId="0" fontId="48" fillId="0" borderId="18" xfId="0" applyFont="1" applyBorder="1" applyAlignment="1">
      <alignment horizontal="center" vertical="center" wrapText="1"/>
    </xf>
    <xf numFmtId="0" fontId="48" fillId="0" borderId="7" xfId="0" applyFont="1" applyBorder="1" applyAlignment="1">
      <alignment horizontal="center" vertical="center" wrapText="1"/>
    </xf>
    <xf numFmtId="0" fontId="48" fillId="0" borderId="8" xfId="0" applyFont="1" applyBorder="1" applyAlignment="1">
      <alignment horizontal="center" vertical="center" wrapText="1"/>
    </xf>
    <xf numFmtId="0" fontId="13" fillId="0" borderId="4" xfId="2" applyFont="1" applyBorder="1" applyAlignment="1">
      <alignment horizontal="center" vertical="center" wrapText="1"/>
    </xf>
    <xf numFmtId="0" fontId="13" fillId="0" borderId="0" xfId="2" applyFont="1" applyAlignment="1">
      <alignment horizontal="center" vertical="center" wrapText="1"/>
    </xf>
    <xf numFmtId="0" fontId="13" fillId="0" borderId="7" xfId="2" applyFont="1" applyBorder="1" applyAlignment="1">
      <alignment horizontal="center" vertical="center" wrapText="1"/>
    </xf>
    <xf numFmtId="0" fontId="70" fillId="4" borderId="7" xfId="0" applyFont="1" applyFill="1" applyBorder="1" applyAlignment="1">
      <alignment horizontal="center" vertical="center"/>
    </xf>
  </cellXfs>
  <cellStyles count="4">
    <cellStyle name="Normal" xfId="0" builtinId="0"/>
    <cellStyle name="Normal 2" xfId="1" xr:uid="{00000000-0005-0000-0000-000001000000}"/>
    <cellStyle name="Normal 3" xfId="2" xr:uid="{00000000-0005-0000-0000-000002000000}"/>
    <cellStyle name="Normal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0</xdr:row>
      <xdr:rowOff>104775</xdr:rowOff>
    </xdr:from>
    <xdr:to>
      <xdr:col>3</xdr:col>
      <xdr:colOff>2076450</xdr:colOff>
      <xdr:row>3</xdr:row>
      <xdr:rowOff>171450</xdr:rowOff>
    </xdr:to>
    <xdr:pic>
      <xdr:nvPicPr>
        <xdr:cNvPr id="11368" name="Picture 2">
          <a:extLst>
            <a:ext uri="{FF2B5EF4-FFF2-40B4-BE49-F238E27FC236}">
              <a16:creationId xmlns:a16="http://schemas.microsoft.com/office/drawing/2014/main" id="{00000000-0008-0000-0000-0000682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8725" y="104775"/>
          <a:ext cx="39243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123825</xdr:colOff>
      <xdr:row>0</xdr:row>
      <xdr:rowOff>104775</xdr:rowOff>
    </xdr:from>
    <xdr:to>
      <xdr:col>3</xdr:col>
      <xdr:colOff>1571943</xdr:colOff>
      <xdr:row>4</xdr:row>
      <xdr:rowOff>76200</xdr:rowOff>
    </xdr:to>
    <xdr:pic>
      <xdr:nvPicPr>
        <xdr:cNvPr id="1690" name="Picture 2">
          <a:extLst>
            <a:ext uri="{FF2B5EF4-FFF2-40B4-BE49-F238E27FC236}">
              <a16:creationId xmlns:a16="http://schemas.microsoft.com/office/drawing/2014/main" id="{00000000-0008-0000-0200-00009A06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104775"/>
          <a:ext cx="397192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57150</xdr:colOff>
      <xdr:row>0</xdr:row>
      <xdr:rowOff>180975</xdr:rowOff>
    </xdr:from>
    <xdr:to>
      <xdr:col>3</xdr:col>
      <xdr:colOff>2095500</xdr:colOff>
      <xdr:row>4</xdr:row>
      <xdr:rowOff>95250</xdr:rowOff>
    </xdr:to>
    <xdr:pic>
      <xdr:nvPicPr>
        <xdr:cNvPr id="10350" name="Picture 1">
          <a:extLst>
            <a:ext uri="{FF2B5EF4-FFF2-40B4-BE49-F238E27FC236}">
              <a16:creationId xmlns:a16="http://schemas.microsoft.com/office/drawing/2014/main" id="{00000000-0008-0000-0300-00006E2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80975"/>
          <a:ext cx="41338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dace\AppData\Local\Microsoft\Windows\INetCache\Content.Outlook\8YJR141Y\Quarterly_Fee_Return_2016%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letion Notes"/>
      <sheetName val="Page 1"/>
      <sheetName val="Continuation Sheet 1 (Page 2)"/>
      <sheetName val="Continuation Sheet 2 (Page 3)"/>
      <sheetName val="Continuation Sheet 3 (Page 4)"/>
      <sheetName val="Sheet1"/>
      <sheetName val="Sheet2"/>
      <sheetName val="Sheet3"/>
    </sheetNames>
    <sheetDataSet>
      <sheetData sheetId="0"/>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customProperty" Target="../customProperty10.bin"/></Relationships>
</file>

<file path=xl/worksheets/_rels/sheet11.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12.xml.rels><?xml version="1.0" encoding="UTF-8" standalone="yes"?>
<Relationships xmlns="http://schemas.openxmlformats.org/package/2006/relationships"><Relationship Id="rId1" Type="http://schemas.openxmlformats.org/officeDocument/2006/relationships/customProperty" Target="../customProperty12.bin"/></Relationships>
</file>

<file path=xl/worksheets/_rels/sheet13.xml.rels><?xml version="1.0" encoding="UTF-8" standalone="yes"?>
<Relationships xmlns="http://schemas.openxmlformats.org/package/2006/relationships"><Relationship Id="rId1" Type="http://schemas.openxmlformats.org/officeDocument/2006/relationships/customProperty" Target="../customProperty13.bin"/></Relationships>
</file>

<file path=xl/worksheets/_rels/sheet14.xml.rels><?xml version="1.0" encoding="UTF-8" standalone="yes"?>
<Relationships xmlns="http://schemas.openxmlformats.org/package/2006/relationships"><Relationship Id="rId1" Type="http://schemas.openxmlformats.org/officeDocument/2006/relationships/customProperty" Target="../customProperty14.bin"/></Relationships>
</file>

<file path=xl/worksheets/_rels/sheet15.xml.rels><?xml version="1.0" encoding="UTF-8" standalone="yes"?>
<Relationships xmlns="http://schemas.openxmlformats.org/package/2006/relationships"><Relationship Id="rId1" Type="http://schemas.openxmlformats.org/officeDocument/2006/relationships/customProperty" Target="../customProperty15.bin"/></Relationships>
</file>

<file path=xl/worksheets/_rels/sheet16.xml.rels><?xml version="1.0" encoding="UTF-8" standalone="yes"?>
<Relationships xmlns="http://schemas.openxmlformats.org/package/2006/relationships"><Relationship Id="rId1" Type="http://schemas.openxmlformats.org/officeDocument/2006/relationships/customProperty" Target="../customProperty16.bin"/></Relationships>
</file>

<file path=xl/worksheets/_rels/sheet17.xml.rels><?xml version="1.0" encoding="UTF-8" standalone="yes"?>
<Relationships xmlns="http://schemas.openxmlformats.org/package/2006/relationships"><Relationship Id="rId1" Type="http://schemas.openxmlformats.org/officeDocument/2006/relationships/customProperty" Target="../customProperty17.bin"/></Relationships>
</file>

<file path=xl/worksheets/_rels/sheet18.xml.rels><?xml version="1.0" encoding="UTF-8" standalone="yes"?>
<Relationships xmlns="http://schemas.openxmlformats.org/package/2006/relationships"><Relationship Id="rId1" Type="http://schemas.openxmlformats.org/officeDocument/2006/relationships/customProperty" Target="../customProperty18.bin"/></Relationships>
</file>

<file path=xl/worksheets/_rels/sheet19.xml.rels><?xml version="1.0" encoding="UTF-8" standalone="yes"?>
<Relationships xmlns="http://schemas.openxmlformats.org/package/2006/relationships"><Relationship Id="rId1" Type="http://schemas.openxmlformats.org/officeDocument/2006/relationships/customProperty" Target="../customProperty19.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1" Type="http://schemas.openxmlformats.org/officeDocument/2006/relationships/customProperty" Target="../customProperty8.bin"/></Relationships>
</file>

<file path=xl/worksheets/_rels/sheet9.xml.rels><?xml version="1.0" encoding="UTF-8" standalone="yes"?>
<Relationships xmlns="http://schemas.openxmlformats.org/package/2006/relationships"><Relationship Id="rId1" Type="http://schemas.openxmlformats.org/officeDocument/2006/relationships/customProperty" Target="../customProperty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S305"/>
  <sheetViews>
    <sheetView workbookViewId="0">
      <selection activeCell="B592" sqref="B592"/>
    </sheetView>
  </sheetViews>
  <sheetFormatPr defaultColWidth="9.42578125" defaultRowHeight="15" x14ac:dyDescent="0.25"/>
  <cols>
    <col min="1" max="1" width="16.5703125" bestFit="1" customWidth="1"/>
    <col min="2" max="2" width="14.5703125" bestFit="1" customWidth="1"/>
    <col min="3" max="3" width="15" customWidth="1"/>
    <col min="4" max="6" width="33.140625" bestFit="1" customWidth="1"/>
    <col min="7" max="7" width="30.5703125" bestFit="1" customWidth="1"/>
    <col min="8" max="8" width="30.5703125" customWidth="1"/>
    <col min="9" max="9" width="17.5703125" bestFit="1" customWidth="1"/>
    <col min="10" max="10" width="14.85546875" customWidth="1"/>
    <col min="11" max="11" width="14.85546875" bestFit="1" customWidth="1"/>
    <col min="12" max="12" width="14.140625" bestFit="1" customWidth="1"/>
    <col min="13" max="18" width="9.140625" customWidth="1"/>
    <col min="19" max="19" width="69.85546875" hidden="1" customWidth="1"/>
    <col min="20" max="30" width="9.140625" customWidth="1"/>
    <col min="31" max="31" width="38.5703125" bestFit="1" customWidth="1"/>
    <col min="32" max="37" width="9.140625" customWidth="1"/>
    <col min="38" max="38" width="32.85546875" bestFit="1" customWidth="1"/>
    <col min="39" max="39" width="33.85546875" bestFit="1" customWidth="1"/>
    <col min="40" max="40" width="10" bestFit="1" customWidth="1"/>
    <col min="41" max="41" width="36" bestFit="1" customWidth="1"/>
    <col min="42" max="42" width="28.140625" bestFit="1" customWidth="1"/>
    <col min="43" max="43" width="36" bestFit="1" customWidth="1"/>
    <col min="44" max="44" width="15.42578125" bestFit="1" customWidth="1"/>
    <col min="45" max="45" width="34.5703125" bestFit="1" customWidth="1"/>
    <col min="46" max="46" width="32.85546875" bestFit="1" customWidth="1"/>
    <col min="47" max="47" width="9" bestFit="1" customWidth="1"/>
    <col min="48" max="48" width="10.42578125" bestFit="1" customWidth="1"/>
    <col min="49" max="49" width="10.85546875" bestFit="1" customWidth="1"/>
    <col min="50" max="50" width="27.5703125" bestFit="1" customWidth="1"/>
    <col min="51" max="51" width="32.5703125" bestFit="1" customWidth="1"/>
    <col min="52" max="52" width="7.85546875" bestFit="1" customWidth="1"/>
    <col min="53" max="53" width="20.140625" bestFit="1" customWidth="1"/>
    <col min="54" max="54" width="29.85546875" bestFit="1" customWidth="1"/>
    <col min="55" max="55" width="32.5703125" bestFit="1" customWidth="1"/>
    <col min="56" max="56" width="34.5703125" bestFit="1" customWidth="1"/>
    <col min="57" max="57" width="21.42578125" bestFit="1" customWidth="1"/>
    <col min="58" max="58" width="25" bestFit="1" customWidth="1"/>
    <col min="59" max="59" width="17.42578125" bestFit="1" customWidth="1"/>
    <col min="60" max="60" width="35" bestFit="1" customWidth="1"/>
    <col min="61" max="61" width="32.85546875" bestFit="1" customWidth="1"/>
    <col min="62" max="62" width="31.140625" bestFit="1" customWidth="1"/>
    <col min="63" max="64" width="34.5703125" bestFit="1" customWidth="1"/>
    <col min="65" max="65" width="24.5703125" bestFit="1" customWidth="1"/>
    <col min="66" max="66" width="29.85546875" bestFit="1" customWidth="1"/>
    <col min="67" max="67" width="28" bestFit="1" customWidth="1"/>
    <col min="68" max="68" width="27.85546875" bestFit="1" customWidth="1"/>
    <col min="69" max="69" width="17.42578125" bestFit="1" customWidth="1"/>
    <col min="70" max="70" width="29.140625" bestFit="1" customWidth="1"/>
    <col min="71" max="71" width="24.140625" bestFit="1" customWidth="1"/>
    <col min="72" max="72" width="32.85546875" bestFit="1" customWidth="1"/>
    <col min="73" max="73" width="34.140625" bestFit="1" customWidth="1"/>
    <col min="74" max="74" width="24.85546875" bestFit="1" customWidth="1"/>
    <col min="75" max="75" width="32.5703125" bestFit="1" customWidth="1"/>
    <col min="76" max="76" width="29" bestFit="1" customWidth="1"/>
    <col min="77" max="77" width="22.85546875" bestFit="1" customWidth="1"/>
    <col min="78" max="78" width="32.85546875" bestFit="1" customWidth="1"/>
    <col min="79" max="79" width="23.140625" bestFit="1" customWidth="1"/>
    <col min="80" max="80" width="24.85546875" bestFit="1" customWidth="1"/>
    <col min="81" max="81" width="13.42578125" bestFit="1" customWidth="1"/>
    <col min="82" max="82" width="27" bestFit="1" customWidth="1"/>
    <col min="83" max="83" width="35.85546875" bestFit="1" customWidth="1"/>
    <col min="84" max="84" width="28" bestFit="1" customWidth="1"/>
    <col min="85" max="85" width="20.140625" bestFit="1" customWidth="1"/>
    <col min="86" max="86" width="21.42578125" bestFit="1" customWidth="1"/>
    <col min="87" max="87" width="25" bestFit="1" customWidth="1"/>
    <col min="88" max="88" width="11.140625" bestFit="1" customWidth="1"/>
    <col min="89" max="89" width="32.140625" bestFit="1" customWidth="1"/>
    <col min="90" max="90" width="35.140625" bestFit="1" customWidth="1"/>
    <col min="91" max="91" width="26.140625" bestFit="1" customWidth="1"/>
    <col min="92" max="93" width="25.5703125" bestFit="1" customWidth="1"/>
    <col min="94" max="94" width="33.5703125" bestFit="1" customWidth="1"/>
    <col min="95" max="95" width="29.140625" bestFit="1" customWidth="1"/>
    <col min="96" max="96" width="26.85546875" bestFit="1" customWidth="1"/>
    <col min="97" max="97" width="29.42578125" bestFit="1" customWidth="1"/>
    <col min="98" max="98" width="35.85546875" bestFit="1" customWidth="1"/>
    <col min="99" max="99" width="23" bestFit="1" customWidth="1"/>
    <col min="100" max="100" width="12.42578125" bestFit="1" customWidth="1"/>
    <col min="101" max="101" width="19.85546875" bestFit="1" customWidth="1"/>
    <col min="102" max="102" width="32.85546875" bestFit="1" customWidth="1"/>
    <col min="103" max="103" width="9.5703125" bestFit="1" customWidth="1"/>
    <col min="104" max="104" width="12.85546875" bestFit="1" customWidth="1"/>
    <col min="105" max="105" width="6.140625" bestFit="1" customWidth="1"/>
    <col min="106" max="106" width="12.42578125" bestFit="1" customWidth="1"/>
    <col min="107" max="107" width="31.140625" bestFit="1" customWidth="1"/>
    <col min="108" max="108" width="15" bestFit="1" customWidth="1"/>
    <col min="109" max="109" width="9.140625" customWidth="1"/>
    <col min="110" max="110" width="31.85546875" bestFit="1" customWidth="1"/>
    <col min="111" max="111" width="8.85546875" bestFit="1" customWidth="1"/>
    <col min="112" max="112" width="33.85546875" bestFit="1" customWidth="1"/>
    <col min="113" max="113" width="30.42578125" bestFit="1" customWidth="1"/>
    <col min="114" max="114" width="13.140625" bestFit="1" customWidth="1"/>
    <col min="115" max="115" width="17.85546875" bestFit="1" customWidth="1"/>
    <col min="116" max="116" width="24.85546875" bestFit="1" customWidth="1"/>
    <col min="117" max="117" width="20.42578125" bestFit="1" customWidth="1"/>
    <col min="118" max="118" width="34.85546875" bestFit="1" customWidth="1"/>
    <col min="119" max="119" width="32.85546875" bestFit="1" customWidth="1"/>
    <col min="120" max="120" width="11.42578125" bestFit="1" customWidth="1"/>
    <col min="121" max="121" width="25.140625" bestFit="1" customWidth="1"/>
    <col min="122" max="122" width="36.85546875" bestFit="1" customWidth="1"/>
    <col min="123" max="123" width="30.140625" bestFit="1" customWidth="1"/>
    <col min="124" max="124" width="7.85546875" bestFit="1" customWidth="1"/>
    <col min="125" max="125" width="10.85546875" bestFit="1" customWidth="1"/>
    <col min="126" max="126" width="18.140625" bestFit="1" customWidth="1"/>
    <col min="127" max="127" width="11.140625" bestFit="1" customWidth="1"/>
    <col min="128" max="128" width="12.85546875" bestFit="1" customWidth="1"/>
    <col min="129" max="129" width="10" bestFit="1" customWidth="1"/>
    <col min="130" max="131" width="8.140625" bestFit="1" customWidth="1"/>
    <col min="132" max="132" width="8.42578125" bestFit="1" customWidth="1"/>
    <col min="133" max="133" width="36" bestFit="1" customWidth="1"/>
    <col min="134" max="134" width="24.85546875" bestFit="1" customWidth="1"/>
    <col min="135" max="135" width="11.85546875" bestFit="1" customWidth="1"/>
    <col min="136" max="136" width="13.140625" bestFit="1" customWidth="1"/>
    <col min="137" max="137" width="26.85546875" bestFit="1" customWidth="1"/>
    <col min="138" max="138" width="12.140625" bestFit="1" customWidth="1"/>
    <col min="139" max="139" width="14.42578125" bestFit="1" customWidth="1"/>
    <col min="140" max="140" width="28.85546875" bestFit="1" customWidth="1"/>
    <col min="141" max="141" width="14.140625" bestFit="1" customWidth="1"/>
    <col min="142" max="142" width="33.85546875" bestFit="1" customWidth="1"/>
    <col min="143" max="143" width="9.85546875" bestFit="1" customWidth="1"/>
    <col min="144" max="144" width="31.5703125" bestFit="1" customWidth="1"/>
    <col min="145" max="145" width="12.140625" bestFit="1" customWidth="1"/>
    <col min="146" max="146" width="31.42578125" bestFit="1" customWidth="1"/>
    <col min="147" max="148" width="13.140625" bestFit="1" customWidth="1"/>
    <col min="149" max="149" width="7.85546875" bestFit="1" customWidth="1"/>
    <col min="150" max="150" width="6.5703125" bestFit="1" customWidth="1"/>
    <col min="151" max="151" width="31.85546875" bestFit="1" customWidth="1"/>
    <col min="152" max="152" width="13.85546875" bestFit="1" customWidth="1"/>
    <col min="153" max="153" width="37.140625" bestFit="1" customWidth="1"/>
    <col min="154" max="154" width="24.140625" bestFit="1" customWidth="1"/>
    <col min="155" max="155" width="31.5703125" bestFit="1" customWidth="1"/>
    <col min="156" max="156" width="31.140625" bestFit="1" customWidth="1"/>
    <col min="157" max="157" width="6" bestFit="1" customWidth="1"/>
    <col min="158" max="158" width="11.140625" bestFit="1" customWidth="1"/>
    <col min="159" max="159" width="31.85546875" bestFit="1" customWidth="1"/>
    <col min="160" max="160" width="24.140625" bestFit="1" customWidth="1"/>
    <col min="161" max="161" width="33.140625" bestFit="1" customWidth="1"/>
    <col min="162" max="162" width="19.85546875" bestFit="1" customWidth="1"/>
    <col min="163" max="163" width="9.85546875" bestFit="1" customWidth="1"/>
    <col min="164" max="164" width="33.85546875" bestFit="1" customWidth="1"/>
    <col min="165" max="165" width="16.140625" bestFit="1" customWidth="1"/>
    <col min="166" max="166" width="21.42578125" bestFit="1" customWidth="1"/>
    <col min="167" max="167" width="6.42578125" bestFit="1" customWidth="1"/>
    <col min="168" max="168" width="24.85546875" bestFit="1" customWidth="1"/>
    <col min="169" max="169" width="18.140625" bestFit="1" customWidth="1"/>
    <col min="170" max="170" width="31.85546875" bestFit="1" customWidth="1"/>
    <col min="171" max="171" width="24.85546875" bestFit="1" customWidth="1"/>
    <col min="172" max="172" width="21" bestFit="1" customWidth="1"/>
    <col min="173" max="173" width="12.85546875" bestFit="1" customWidth="1"/>
    <col min="174" max="174" width="15.5703125" bestFit="1" customWidth="1"/>
    <col min="175" max="175" width="31.42578125" bestFit="1" customWidth="1"/>
    <col min="176" max="176" width="10.140625" bestFit="1" customWidth="1"/>
    <col min="177" max="177" width="33.85546875" bestFit="1" customWidth="1"/>
    <col min="178" max="178" width="26.140625" bestFit="1" customWidth="1"/>
    <col min="179" max="179" width="28.140625" bestFit="1" customWidth="1"/>
    <col min="180" max="180" width="26" bestFit="1" customWidth="1"/>
    <col min="181" max="182" width="9.140625" customWidth="1"/>
    <col min="183" max="183" width="9.140625" bestFit="1" customWidth="1"/>
    <col min="184" max="184" width="38.5703125" bestFit="1" customWidth="1"/>
    <col min="185" max="185" width="5.85546875" bestFit="1" customWidth="1"/>
    <col min="186" max="186" width="25" bestFit="1" customWidth="1"/>
    <col min="187" max="187" width="13.140625" bestFit="1" customWidth="1"/>
    <col min="188" max="188" width="20.140625" bestFit="1" customWidth="1"/>
    <col min="189" max="189" width="8" bestFit="1" customWidth="1"/>
    <col min="190" max="190" width="14" bestFit="1" customWidth="1"/>
    <col min="191" max="191" width="10.140625" bestFit="1" customWidth="1"/>
    <col min="192" max="192" width="8.140625" bestFit="1" customWidth="1"/>
    <col min="193" max="193" width="8.42578125" bestFit="1" customWidth="1"/>
    <col min="194" max="194" width="22.140625" bestFit="1" customWidth="1"/>
    <col min="195" max="195" width="19.140625" bestFit="1" customWidth="1"/>
    <col min="196" max="196" width="25.140625" bestFit="1" customWidth="1"/>
    <col min="197" max="197" width="12" bestFit="1" customWidth="1"/>
    <col min="198" max="198" width="31.85546875" bestFit="1" customWidth="1"/>
    <col min="199" max="199" width="15.140625" bestFit="1" customWidth="1"/>
    <col min="200" max="200" width="22.85546875" bestFit="1" customWidth="1"/>
    <col min="201" max="201" width="37.85546875" bestFit="1" customWidth="1"/>
    <col min="202" max="202" width="28" bestFit="1" customWidth="1"/>
    <col min="203" max="203" width="28.42578125" bestFit="1" customWidth="1"/>
    <col min="204" max="204" width="10.5703125" bestFit="1" customWidth="1"/>
    <col min="205" max="205" width="23.5703125" bestFit="1" customWidth="1"/>
    <col min="206" max="206" width="6.42578125" bestFit="1" customWidth="1"/>
    <col min="207" max="207" width="19.5703125" bestFit="1" customWidth="1"/>
    <col min="208" max="208" width="24.85546875" bestFit="1" customWidth="1"/>
    <col min="209" max="209" width="8" bestFit="1" customWidth="1"/>
    <col min="210" max="210" width="16.5703125" bestFit="1" customWidth="1"/>
    <col min="211" max="211" width="6" bestFit="1" customWidth="1"/>
    <col min="212" max="212" width="12.140625" bestFit="1" customWidth="1"/>
    <col min="213" max="213" width="8.85546875" bestFit="1" customWidth="1"/>
    <col min="214" max="214" width="36.140625" bestFit="1" customWidth="1"/>
    <col min="215" max="215" width="26.85546875" bestFit="1" customWidth="1"/>
    <col min="216" max="216" width="27.140625" bestFit="1" customWidth="1"/>
    <col min="217" max="217" width="15.140625" bestFit="1" customWidth="1"/>
    <col min="218" max="218" width="12.85546875" bestFit="1" customWidth="1"/>
    <col min="219" max="220" width="34.42578125" bestFit="1" customWidth="1"/>
    <col min="221" max="221" width="11.140625" bestFit="1" customWidth="1"/>
    <col min="222" max="222" width="30.85546875" bestFit="1" customWidth="1"/>
    <col min="223" max="223" width="8.85546875" bestFit="1" customWidth="1"/>
    <col min="224" max="224" width="32.85546875" bestFit="1" customWidth="1"/>
    <col min="225" max="225" width="33.85546875" bestFit="1" customWidth="1"/>
    <col min="226" max="226" width="27.85546875" bestFit="1" customWidth="1"/>
    <col min="227" max="227" width="29.85546875" bestFit="1" customWidth="1"/>
    <col min="228" max="228" width="33.140625" bestFit="1" customWidth="1"/>
    <col min="229" max="229" width="11.5703125" bestFit="1" customWidth="1"/>
    <col min="230" max="230" width="11.140625" bestFit="1" customWidth="1"/>
    <col min="231" max="231" width="26.85546875" bestFit="1" customWidth="1"/>
    <col min="232" max="232" width="26.140625" bestFit="1" customWidth="1"/>
    <col min="233" max="233" width="24" bestFit="1" customWidth="1"/>
    <col min="234" max="234" width="21.42578125" bestFit="1" customWidth="1"/>
    <col min="235" max="235" width="32.140625" bestFit="1" customWidth="1"/>
    <col min="236" max="236" width="25.5703125" bestFit="1" customWidth="1"/>
    <col min="237" max="237" width="32.42578125" bestFit="1" customWidth="1"/>
    <col min="238" max="238" width="24" bestFit="1" customWidth="1"/>
    <col min="239" max="239" width="29.85546875" bestFit="1" customWidth="1"/>
    <col min="240" max="240" width="11.42578125" bestFit="1" customWidth="1"/>
    <col min="241" max="241" width="14.140625" bestFit="1" customWidth="1"/>
    <col min="242" max="242" width="35.42578125" bestFit="1" customWidth="1"/>
    <col min="243" max="243" width="13.42578125" bestFit="1" customWidth="1"/>
    <col min="244" max="244" width="33.140625" bestFit="1" customWidth="1"/>
    <col min="245" max="245" width="18.42578125" bestFit="1" customWidth="1"/>
    <col min="246" max="246" width="32.140625" bestFit="1" customWidth="1"/>
    <col min="247" max="247" width="29" bestFit="1" customWidth="1"/>
    <col min="248" max="248" width="30.85546875" bestFit="1" customWidth="1"/>
    <col min="249" max="249" width="24.140625" bestFit="1" customWidth="1"/>
    <col min="250" max="250" width="21.42578125" bestFit="1" customWidth="1"/>
    <col min="251" max="251" width="22.85546875" bestFit="1" customWidth="1"/>
    <col min="252" max="252" width="30.5703125" bestFit="1" customWidth="1"/>
    <col min="253" max="253" width="12.42578125" bestFit="1" customWidth="1"/>
    <col min="254" max="255" width="9.140625" customWidth="1"/>
  </cols>
  <sheetData>
    <row r="1" spans="1:253" ht="15" customHeight="1" x14ac:dyDescent="0.6">
      <c r="B1" s="228"/>
      <c r="C1" s="228"/>
      <c r="D1" s="228"/>
      <c r="E1" s="229" t="s">
        <v>2019</v>
      </c>
      <c r="F1" s="229"/>
      <c r="G1" s="229"/>
      <c r="H1" s="229"/>
      <c r="I1" s="229"/>
      <c r="J1" s="229"/>
      <c r="K1" s="229"/>
      <c r="L1" s="26"/>
      <c r="M1" s="26"/>
      <c r="N1" s="26"/>
    </row>
    <row r="2" spans="1:253" ht="15" customHeight="1" x14ac:dyDescent="0.6">
      <c r="B2" s="228"/>
      <c r="C2" s="228"/>
      <c r="D2" s="228"/>
      <c r="E2" s="230"/>
      <c r="F2" s="230"/>
      <c r="G2" s="230"/>
      <c r="H2" s="230"/>
      <c r="I2" s="230"/>
      <c r="J2" s="230"/>
      <c r="K2" s="230"/>
      <c r="L2" s="26"/>
      <c r="M2" s="26"/>
      <c r="N2" s="26"/>
    </row>
    <row r="3" spans="1:253" ht="17.25" customHeight="1" x14ac:dyDescent="0.3">
      <c r="B3" s="228"/>
      <c r="C3" s="228"/>
      <c r="D3" s="228"/>
      <c r="E3" s="231" t="s">
        <v>2017</v>
      </c>
      <c r="F3" s="232"/>
      <c r="G3" s="233"/>
      <c r="H3" s="237" t="s">
        <v>1980</v>
      </c>
      <c r="I3" s="239" t="s">
        <v>1964</v>
      </c>
      <c r="J3" s="240"/>
      <c r="K3" s="180">
        <v>2017</v>
      </c>
      <c r="L3" s="1"/>
      <c r="M3" s="1"/>
      <c r="N3" s="1"/>
    </row>
    <row r="4" spans="1:253" ht="15" customHeight="1" x14ac:dyDescent="0.25">
      <c r="B4" s="228"/>
      <c r="C4" s="228"/>
      <c r="D4" s="228"/>
      <c r="E4" s="234"/>
      <c r="F4" s="235"/>
      <c r="G4" s="236"/>
      <c r="H4" s="238"/>
      <c r="I4" s="241"/>
      <c r="J4" s="242"/>
      <c r="K4" s="181"/>
      <c r="M4" s="16"/>
      <c r="N4" s="16"/>
      <c r="O4" s="16"/>
      <c r="P4" s="16"/>
      <c r="Q4" s="16"/>
      <c r="R4" s="16"/>
      <c r="S4" s="16"/>
      <c r="T4" s="212"/>
      <c r="U4" s="212"/>
      <c r="V4" s="212"/>
      <c r="W4" s="16"/>
      <c r="X4" s="16"/>
      <c r="Y4" s="16"/>
      <c r="Z4" s="16"/>
      <c r="AA4" s="16"/>
    </row>
    <row r="5" spans="1:253" ht="15" customHeight="1" thickBot="1" x14ac:dyDescent="0.3">
      <c r="G5" s="30"/>
      <c r="H5" s="30"/>
      <c r="I5" s="31"/>
      <c r="J5" s="31"/>
      <c r="M5" s="16"/>
      <c r="N5" s="16"/>
      <c r="O5" s="16"/>
      <c r="P5" s="16"/>
      <c r="Q5" s="16"/>
      <c r="R5" s="16"/>
      <c r="S5" s="16"/>
      <c r="T5" s="45"/>
      <c r="U5" s="45"/>
      <c r="V5" s="45"/>
      <c r="W5" s="16"/>
      <c r="X5" s="16"/>
      <c r="Y5" s="16"/>
      <c r="Z5" s="16"/>
      <c r="AA5" s="16"/>
    </row>
    <row r="6" spans="1:253" ht="15" customHeight="1" x14ac:dyDescent="0.25">
      <c r="B6" s="213" t="s">
        <v>0</v>
      </c>
      <c r="C6" s="216" t="s">
        <v>2008</v>
      </c>
      <c r="D6" s="217"/>
      <c r="E6" s="217"/>
      <c r="F6" s="217"/>
      <c r="G6" s="217"/>
      <c r="H6" s="217"/>
      <c r="I6" s="217"/>
      <c r="J6" s="217"/>
      <c r="K6" s="217"/>
      <c r="L6" s="218"/>
      <c r="M6" s="225"/>
      <c r="N6" s="225"/>
      <c r="O6" s="225"/>
      <c r="P6" s="226"/>
      <c r="Q6" s="226"/>
      <c r="R6" s="226"/>
      <c r="S6" s="16"/>
      <c r="T6" s="227"/>
      <c r="U6" s="227"/>
      <c r="V6" s="227"/>
      <c r="W6" s="16"/>
      <c r="X6" s="16"/>
      <c r="Y6" s="16"/>
      <c r="Z6" s="16"/>
      <c r="AA6" s="16"/>
    </row>
    <row r="7" spans="1:253" x14ac:dyDescent="0.25">
      <c r="B7" s="214"/>
      <c r="C7" s="219"/>
      <c r="D7" s="220"/>
      <c r="E7" s="220"/>
      <c r="F7" s="220"/>
      <c r="G7" s="220"/>
      <c r="H7" s="220"/>
      <c r="I7" s="220"/>
      <c r="J7" s="220"/>
      <c r="K7" s="220"/>
      <c r="L7" s="221"/>
      <c r="M7" s="225"/>
      <c r="N7" s="225"/>
      <c r="O7" s="225"/>
      <c r="P7" s="226"/>
      <c r="Q7" s="226"/>
      <c r="R7" s="226"/>
      <c r="S7" s="16"/>
      <c r="T7" s="227"/>
      <c r="U7" s="227"/>
      <c r="V7" s="227"/>
      <c r="W7" s="16"/>
      <c r="X7" s="16"/>
      <c r="Y7" s="16"/>
      <c r="Z7" s="16"/>
      <c r="AA7" s="16"/>
    </row>
    <row r="8" spans="1:253" ht="15.75" thickBot="1" x14ac:dyDescent="0.3">
      <c r="B8" s="215"/>
      <c r="C8" s="222"/>
      <c r="D8" s="223"/>
      <c r="E8" s="223"/>
      <c r="F8" s="223"/>
      <c r="G8" s="223"/>
      <c r="H8" s="223"/>
      <c r="I8" s="223"/>
      <c r="J8" s="223"/>
      <c r="K8" s="223"/>
      <c r="L8" s="224"/>
      <c r="M8" s="225"/>
      <c r="N8" s="225"/>
      <c r="O8" s="225"/>
      <c r="P8" s="226"/>
      <c r="Q8" s="226"/>
      <c r="R8" s="226"/>
      <c r="S8" s="16"/>
      <c r="T8" s="227"/>
      <c r="U8" s="227"/>
      <c r="V8" s="227"/>
      <c r="W8" s="16"/>
      <c r="X8" s="16"/>
      <c r="Y8" s="16"/>
      <c r="Z8" s="16"/>
      <c r="AA8" s="16"/>
    </row>
    <row r="9" spans="1:253" ht="18.75" x14ac:dyDescent="0.3">
      <c r="C9" s="35"/>
      <c r="D9" s="36"/>
      <c r="E9" s="36"/>
      <c r="F9" s="36"/>
      <c r="G9" s="36"/>
      <c r="H9" s="36"/>
      <c r="I9" s="36"/>
      <c r="J9" s="36"/>
      <c r="K9" s="36"/>
      <c r="M9" s="16"/>
      <c r="N9" s="16"/>
      <c r="O9" s="16"/>
      <c r="P9" s="16"/>
      <c r="Q9" s="16"/>
      <c r="R9" s="16"/>
      <c r="S9" s="16"/>
      <c r="T9" s="16"/>
      <c r="U9" s="16"/>
      <c r="V9" s="16"/>
      <c r="W9" s="16"/>
      <c r="X9" s="16"/>
      <c r="Y9" s="16"/>
      <c r="Z9" s="16"/>
      <c r="AA9" s="16"/>
    </row>
    <row r="10" spans="1:253" x14ac:dyDescent="0.25">
      <c r="E10" s="179" t="s">
        <v>1810</v>
      </c>
      <c r="F10" s="179"/>
      <c r="G10" s="179"/>
      <c r="H10" s="179"/>
      <c r="I10" s="179" t="s">
        <v>1810</v>
      </c>
      <c r="J10" s="179"/>
      <c r="K10" s="179"/>
      <c r="L10" s="179"/>
    </row>
    <row r="11" spans="1:253" ht="26.25" customHeight="1" x14ac:dyDescent="0.25">
      <c r="B11" s="182" t="s">
        <v>1808</v>
      </c>
      <c r="C11" s="183"/>
      <c r="D11" s="184"/>
      <c r="E11" s="191"/>
      <c r="F11" s="192"/>
      <c r="G11" s="192"/>
      <c r="H11" s="193"/>
      <c r="I11" s="200" t="str">
        <f>VLOOKUP(I3,A45:B48,2,FALSE)</f>
        <v>OCT-DEC</v>
      </c>
      <c r="J11" s="203" t="s">
        <v>1809</v>
      </c>
      <c r="K11" s="204"/>
      <c r="L11" s="205"/>
    </row>
    <row r="12" spans="1:253" ht="26.25" customHeight="1" x14ac:dyDescent="0.25">
      <c r="B12" s="185"/>
      <c r="C12" s="186"/>
      <c r="D12" s="187"/>
      <c r="E12" s="194"/>
      <c r="F12" s="195"/>
      <c r="G12" s="195"/>
      <c r="H12" s="196"/>
      <c r="I12" s="201"/>
      <c r="J12" s="206"/>
      <c r="K12" s="207"/>
      <c r="L12" s="208"/>
    </row>
    <row r="13" spans="1:253" ht="26.25" customHeight="1" x14ac:dyDescent="0.25">
      <c r="B13" s="188"/>
      <c r="C13" s="189"/>
      <c r="D13" s="190"/>
      <c r="E13" s="197"/>
      <c r="F13" s="198"/>
      <c r="G13" s="198"/>
      <c r="H13" s="199"/>
      <c r="I13" s="202"/>
      <c r="J13" s="209"/>
      <c r="K13" s="210"/>
      <c r="L13" s="211"/>
    </row>
    <row r="14" spans="1:253" s="16" customFormat="1" ht="63.75" customHeight="1" x14ac:dyDescent="0.25">
      <c r="A14" s="12"/>
      <c r="B14" s="13" t="s">
        <v>1816</v>
      </c>
      <c r="C14" s="14" t="s">
        <v>1811</v>
      </c>
      <c r="D14" s="116" t="s">
        <v>1812</v>
      </c>
      <c r="E14" s="116" t="s">
        <v>1813</v>
      </c>
      <c r="F14" s="116" t="s">
        <v>2</v>
      </c>
      <c r="G14" s="14" t="s">
        <v>1814</v>
      </c>
      <c r="H14" s="14" t="s">
        <v>1976</v>
      </c>
      <c r="I14" s="13" t="s">
        <v>181</v>
      </c>
      <c r="J14" s="14" t="s">
        <v>1815</v>
      </c>
      <c r="K14" s="13" t="s">
        <v>8</v>
      </c>
      <c r="L14" s="13" t="s">
        <v>10</v>
      </c>
      <c r="M14"/>
    </row>
    <row r="15" spans="1:253" s="16" customFormat="1" ht="21" customHeight="1" x14ac:dyDescent="0.25">
      <c r="A15"/>
      <c r="B15" s="25" t="s">
        <v>1819</v>
      </c>
      <c r="C15" s="15" t="s">
        <v>1817</v>
      </c>
      <c r="D15" s="15" t="s">
        <v>1818</v>
      </c>
      <c r="E15" s="15" t="s">
        <v>1818</v>
      </c>
      <c r="F15" s="15" t="s">
        <v>1818</v>
      </c>
      <c r="G15" s="15" t="s">
        <v>1819</v>
      </c>
      <c r="H15" s="15" t="s">
        <v>1819</v>
      </c>
      <c r="I15" s="15" t="s">
        <v>1819</v>
      </c>
      <c r="J15" s="15" t="s">
        <v>1820</v>
      </c>
      <c r="K15" s="15" t="s">
        <v>1820</v>
      </c>
      <c r="L15" s="15" t="s">
        <v>1820</v>
      </c>
      <c r="M15"/>
      <c r="Q15" s="16" t="s">
        <v>1821</v>
      </c>
      <c r="R15" s="16" t="s">
        <v>1822</v>
      </c>
      <c r="S15" s="16" t="s">
        <v>1823</v>
      </c>
      <c r="T15" s="16" t="s">
        <v>1826</v>
      </c>
      <c r="U15" s="16" t="s">
        <v>1824</v>
      </c>
      <c r="AE15" s="16" t="s">
        <v>1831</v>
      </c>
    </row>
    <row r="16" spans="1:253" s="16" customFormat="1" ht="24.95" customHeight="1" x14ac:dyDescent="0.35">
      <c r="A16"/>
      <c r="B16" s="46" t="s">
        <v>1982</v>
      </c>
      <c r="C16" s="46" t="s">
        <v>1983</v>
      </c>
      <c r="D16" s="44" t="s">
        <v>1828</v>
      </c>
      <c r="E16" s="14" t="s">
        <v>44</v>
      </c>
      <c r="F16" s="44" t="s">
        <v>2009</v>
      </c>
      <c r="G16" s="46" t="s">
        <v>1997</v>
      </c>
      <c r="H16" s="46" t="s">
        <v>2012</v>
      </c>
      <c r="I16" s="46" t="s">
        <v>1998</v>
      </c>
      <c r="J16" s="108">
        <f>IF(ISNA(VLOOKUP(E16,Sheet1!$K$2:$P$38,2,FALSE)),0,VLOOKUP(E16,Sheet1!$K$2:$P$38,2,FALSE))</f>
        <v>127</v>
      </c>
      <c r="K16" s="109">
        <f>IF(ISNA(VLOOKUP(E16,Sheet1!$K$2:$P$38,3,FALSE)),0,VLOOKUP(E16,Sheet1!$K$2:$P$38,3,FALSE))</f>
        <v>107</v>
      </c>
      <c r="L16" s="109">
        <f>J16+K16</f>
        <v>234</v>
      </c>
      <c r="M16"/>
      <c r="N16" s="16" t="s">
        <v>6</v>
      </c>
      <c r="P16" s="17" t="s">
        <v>6</v>
      </c>
      <c r="Q16" s="17" t="s">
        <v>6</v>
      </c>
      <c r="R16" s="17" t="s">
        <v>6</v>
      </c>
      <c r="S16" s="17" t="s">
        <v>6</v>
      </c>
      <c r="T16" s="17" t="s">
        <v>6</v>
      </c>
      <c r="U16" s="17" t="s">
        <v>6</v>
      </c>
      <c r="AE16" s="20" t="s">
        <v>24</v>
      </c>
      <c r="AF16" s="16" t="e">
        <f>VLOOKUP(B16,Sheet1!$B$748:$C$779,2,FALSE)</f>
        <v>#N/A</v>
      </c>
      <c r="AL16" s="20" t="s">
        <v>24</v>
      </c>
      <c r="AM16" s="20" t="s">
        <v>36</v>
      </c>
      <c r="AN16" s="20" t="s">
        <v>34</v>
      </c>
      <c r="AO16" s="20" t="s">
        <v>60</v>
      </c>
      <c r="AP16" s="20" t="s">
        <v>65</v>
      </c>
      <c r="AQ16" s="20" t="s">
        <v>58</v>
      </c>
      <c r="AR16" s="20" t="s">
        <v>63</v>
      </c>
      <c r="AS16" s="20" t="s">
        <v>85</v>
      </c>
      <c r="AT16" s="20" t="s">
        <v>95</v>
      </c>
      <c r="AU16" s="20" t="s">
        <v>78</v>
      </c>
      <c r="AV16" s="20" t="s">
        <v>83</v>
      </c>
      <c r="AW16" s="20" t="s">
        <v>88</v>
      </c>
      <c r="AX16" s="20" t="s">
        <v>127</v>
      </c>
      <c r="AY16" s="20" t="s">
        <v>1957</v>
      </c>
      <c r="AZ16" s="20" t="s">
        <v>110</v>
      </c>
      <c r="BA16" s="20" t="s">
        <v>142</v>
      </c>
      <c r="BB16" s="20" t="s">
        <v>125</v>
      </c>
      <c r="BC16" s="20" t="s">
        <v>171</v>
      </c>
      <c r="BD16" s="20" t="s">
        <v>175</v>
      </c>
      <c r="BE16" s="20" t="s">
        <v>140</v>
      </c>
      <c r="BF16" s="20" t="s">
        <v>184</v>
      </c>
      <c r="BG16" s="20" t="s">
        <v>145</v>
      </c>
      <c r="BH16" s="20" t="s">
        <v>193</v>
      </c>
      <c r="BI16" s="20" t="s">
        <v>207</v>
      </c>
      <c r="BJ16" s="20" t="s">
        <v>164</v>
      </c>
      <c r="BK16" s="20" t="s">
        <v>214</v>
      </c>
      <c r="BL16" s="20" t="s">
        <v>173</v>
      </c>
      <c r="BM16" s="20" t="s">
        <v>225</v>
      </c>
      <c r="BN16" s="20" t="s">
        <v>229</v>
      </c>
      <c r="BO16" s="20" t="s">
        <v>187</v>
      </c>
      <c r="BP16" s="20" t="s">
        <v>191</v>
      </c>
      <c r="BQ16" s="20" t="s">
        <v>239</v>
      </c>
      <c r="BR16" s="20" t="s">
        <v>243</v>
      </c>
      <c r="BS16" s="20" t="s">
        <v>258</v>
      </c>
      <c r="BT16" s="20" t="s">
        <v>278</v>
      </c>
      <c r="BU16" s="20" t="s">
        <v>282</v>
      </c>
      <c r="BV16" s="20" t="s">
        <v>286</v>
      </c>
      <c r="BW16" s="20" t="s">
        <v>276</v>
      </c>
      <c r="BX16" s="20" t="s">
        <v>301</v>
      </c>
      <c r="BY16" s="20" t="s">
        <v>284</v>
      </c>
      <c r="BZ16" s="20" t="s">
        <v>308</v>
      </c>
      <c r="CA16" s="20" t="s">
        <v>295</v>
      </c>
      <c r="CB16" s="20" t="s">
        <v>303</v>
      </c>
      <c r="CC16" s="20" t="s">
        <v>310</v>
      </c>
      <c r="CD16" s="20" t="s">
        <v>329</v>
      </c>
      <c r="CE16" s="20" t="s">
        <v>320</v>
      </c>
      <c r="CF16" s="20" t="s">
        <v>336</v>
      </c>
      <c r="CG16" s="20" t="s">
        <v>331</v>
      </c>
      <c r="CH16" s="20" t="s">
        <v>347</v>
      </c>
      <c r="CI16" s="20" t="s">
        <v>341</v>
      </c>
      <c r="CJ16" s="20" t="s">
        <v>345</v>
      </c>
      <c r="CK16" s="20" t="s">
        <v>365</v>
      </c>
      <c r="CL16" s="20" t="s">
        <v>373</v>
      </c>
      <c r="CM16" s="20" t="s">
        <v>367</v>
      </c>
      <c r="CN16" s="20" t="s">
        <v>384</v>
      </c>
      <c r="CO16" s="20" t="s">
        <v>371</v>
      </c>
      <c r="CP16" s="20" t="s">
        <v>395</v>
      </c>
      <c r="CQ16" s="20" t="s">
        <v>382</v>
      </c>
      <c r="CR16" s="20" t="s">
        <v>402</v>
      </c>
      <c r="CS16" s="20" t="s">
        <v>406</v>
      </c>
      <c r="CT16" s="20" t="s">
        <v>410</v>
      </c>
      <c r="CU16" s="20" t="s">
        <v>414</v>
      </c>
      <c r="CV16" s="20" t="s">
        <v>393</v>
      </c>
      <c r="CW16" s="20" t="s">
        <v>421</v>
      </c>
      <c r="CX16" s="20" t="s">
        <v>429</v>
      </c>
      <c r="CY16" s="20" t="s">
        <v>408</v>
      </c>
      <c r="CZ16" s="20" t="s">
        <v>412</v>
      </c>
      <c r="DA16" s="20" t="s">
        <v>416</v>
      </c>
      <c r="DB16" s="20" t="s">
        <v>419</v>
      </c>
      <c r="DC16" s="20" t="s">
        <v>445</v>
      </c>
      <c r="DD16" s="20" t="s">
        <v>434</v>
      </c>
      <c r="DE16" s="20" t="s">
        <v>440</v>
      </c>
      <c r="DF16" s="20" t="s">
        <v>459</v>
      </c>
      <c r="DG16" s="20" t="s">
        <v>453</v>
      </c>
      <c r="DH16" s="20" t="s">
        <v>478</v>
      </c>
      <c r="DI16" s="20" t="s">
        <v>490</v>
      </c>
      <c r="DJ16" s="20" t="s">
        <v>480</v>
      </c>
      <c r="DK16" s="20" t="s">
        <v>501</v>
      </c>
      <c r="DL16" s="20" t="s">
        <v>495</v>
      </c>
      <c r="DM16" s="20" t="s">
        <v>514</v>
      </c>
      <c r="DN16" s="20" t="s">
        <v>527</v>
      </c>
      <c r="DO16" s="20" t="s">
        <v>531</v>
      </c>
      <c r="DP16" s="20" t="s">
        <v>545</v>
      </c>
      <c r="DQ16" s="20" t="s">
        <v>554</v>
      </c>
      <c r="DR16" s="20" t="s">
        <v>562</v>
      </c>
      <c r="DS16" s="20" t="s">
        <v>566</v>
      </c>
      <c r="DT16" s="20" t="s">
        <v>564</v>
      </c>
      <c r="DU16" s="20" t="s">
        <v>573</v>
      </c>
      <c r="DV16" s="20" t="s">
        <v>576</v>
      </c>
      <c r="DW16" s="20" t="s">
        <v>579</v>
      </c>
      <c r="DX16" s="20" t="s">
        <v>586</v>
      </c>
      <c r="DY16" s="20" t="s">
        <v>589</v>
      </c>
      <c r="DZ16" s="20" t="s">
        <v>596</v>
      </c>
      <c r="EA16" s="20" t="s">
        <v>600</v>
      </c>
      <c r="EB16" s="20" t="s">
        <v>606</v>
      </c>
      <c r="EC16" s="20" t="s">
        <v>610</v>
      </c>
      <c r="ED16" s="20" t="s">
        <v>614</v>
      </c>
      <c r="EE16" s="20" t="s">
        <v>625</v>
      </c>
      <c r="EF16" s="20" t="s">
        <v>629</v>
      </c>
      <c r="EG16" s="20" t="s">
        <v>633</v>
      </c>
      <c r="EH16" s="20" t="s">
        <v>648</v>
      </c>
      <c r="EI16" s="20" t="s">
        <v>652</v>
      </c>
      <c r="EJ16" s="20" t="s">
        <v>660</v>
      </c>
      <c r="EK16" s="20" t="s">
        <v>664</v>
      </c>
      <c r="EL16" s="20" t="s">
        <v>671</v>
      </c>
      <c r="EM16" s="20" t="s">
        <v>675</v>
      </c>
      <c r="EN16" s="20" t="s">
        <v>682</v>
      </c>
      <c r="EO16" s="20" t="s">
        <v>694</v>
      </c>
      <c r="EP16" s="20" t="s">
        <v>701</v>
      </c>
      <c r="EQ16" s="20" t="s">
        <v>705</v>
      </c>
      <c r="ER16" s="20" t="s">
        <v>709</v>
      </c>
      <c r="ES16" s="20" t="s">
        <v>720</v>
      </c>
      <c r="ET16" s="20" t="s">
        <v>724</v>
      </c>
      <c r="EU16" s="20" t="s">
        <v>736</v>
      </c>
      <c r="EV16" s="20" t="s">
        <v>739</v>
      </c>
      <c r="EW16" s="20" t="s">
        <v>743</v>
      </c>
      <c r="EX16" s="20" t="s">
        <v>747</v>
      </c>
      <c r="EY16" s="20" t="s">
        <v>754</v>
      </c>
      <c r="EZ16" s="20" t="s">
        <v>758</v>
      </c>
      <c r="FA16" s="20" t="s">
        <v>766</v>
      </c>
      <c r="FB16" s="20" t="s">
        <v>773</v>
      </c>
      <c r="FC16" s="20" t="s">
        <v>784</v>
      </c>
      <c r="FD16" s="20" t="s">
        <v>788</v>
      </c>
      <c r="FE16" s="20" t="s">
        <v>792</v>
      </c>
      <c r="FF16" s="20" t="s">
        <v>796</v>
      </c>
      <c r="FG16" s="20" t="s">
        <v>800</v>
      </c>
      <c r="FH16" s="20" t="s">
        <v>811</v>
      </c>
      <c r="FI16" s="20" t="s">
        <v>815</v>
      </c>
      <c r="FJ16" s="20" t="s">
        <v>819</v>
      </c>
      <c r="FK16" s="20" t="s">
        <v>823</v>
      </c>
      <c r="FL16" s="20" t="s">
        <v>826</v>
      </c>
      <c r="FM16" s="20" t="s">
        <v>830</v>
      </c>
      <c r="FN16" s="20" t="s">
        <v>837</v>
      </c>
      <c r="FO16" s="20" t="s">
        <v>841</v>
      </c>
      <c r="FP16" s="20" t="s">
        <v>849</v>
      </c>
      <c r="FQ16" s="20" t="s">
        <v>853</v>
      </c>
      <c r="FR16" s="20" t="s">
        <v>857</v>
      </c>
      <c r="FS16" s="20" t="s">
        <v>864</v>
      </c>
      <c r="FT16" s="20" t="s">
        <v>872</v>
      </c>
      <c r="FU16" s="20" t="s">
        <v>876</v>
      </c>
      <c r="FV16" s="20" t="s">
        <v>880</v>
      </c>
      <c r="FW16" s="20" t="s">
        <v>887</v>
      </c>
      <c r="FX16" s="20" t="s">
        <v>894</v>
      </c>
      <c r="GA16" s="20" t="s">
        <v>897</v>
      </c>
      <c r="GB16" s="20" t="s">
        <v>900</v>
      </c>
      <c r="GC16" s="20" t="s">
        <v>908</v>
      </c>
      <c r="GD16" s="20" t="s">
        <v>912</v>
      </c>
      <c r="GE16" s="20" t="s">
        <v>918</v>
      </c>
      <c r="GF16" s="20" t="s">
        <v>922</v>
      </c>
      <c r="GG16" s="20" t="s">
        <v>926</v>
      </c>
      <c r="GH16" s="20" t="s">
        <v>930</v>
      </c>
      <c r="GI16" s="20" t="s">
        <v>937</v>
      </c>
      <c r="GJ16" s="20" t="s">
        <v>941</v>
      </c>
      <c r="GK16" s="20" t="s">
        <v>949</v>
      </c>
      <c r="GL16" s="20" t="s">
        <v>953</v>
      </c>
      <c r="GM16" s="20" t="s">
        <v>957</v>
      </c>
      <c r="GN16" s="20" t="s">
        <v>961</v>
      </c>
      <c r="GO16" s="20" t="s">
        <v>965</v>
      </c>
      <c r="GP16" s="20" t="s">
        <v>972</v>
      </c>
      <c r="GQ16" s="20" t="s">
        <v>980</v>
      </c>
      <c r="GR16" s="20" t="s">
        <v>984</v>
      </c>
      <c r="GS16" s="20" t="s">
        <v>988</v>
      </c>
      <c r="GT16" s="20" t="s">
        <v>992</v>
      </c>
      <c r="GU16" s="20" t="s">
        <v>996</v>
      </c>
      <c r="GV16" s="20" t="s">
        <v>1000</v>
      </c>
      <c r="GW16" s="20" t="s">
        <v>1003</v>
      </c>
      <c r="GX16" s="20" t="s">
        <v>1010</v>
      </c>
      <c r="GY16" s="20" t="s">
        <v>1013</v>
      </c>
      <c r="GZ16" s="20" t="s">
        <v>1016</v>
      </c>
      <c r="HA16" s="20" t="s">
        <v>1020</v>
      </c>
      <c r="HB16" s="20" t="s">
        <v>1028</v>
      </c>
      <c r="HC16" s="20" t="s">
        <v>1032</v>
      </c>
      <c r="HD16" s="20" t="s">
        <v>1035</v>
      </c>
      <c r="HE16" s="20" t="s">
        <v>1039</v>
      </c>
      <c r="HF16" s="20" t="s">
        <v>1042</v>
      </c>
      <c r="HG16" s="20" t="s">
        <v>1045</v>
      </c>
      <c r="HH16" s="20" t="s">
        <v>1053</v>
      </c>
      <c r="HI16" s="20" t="s">
        <v>1056</v>
      </c>
      <c r="HJ16" s="20" t="s">
        <v>1060</v>
      </c>
      <c r="HK16" s="20" t="s">
        <v>1064</v>
      </c>
      <c r="HL16" s="20" t="s">
        <v>1067</v>
      </c>
      <c r="HM16" s="20" t="s">
        <v>1071</v>
      </c>
      <c r="HN16" s="20" t="s">
        <v>1074</v>
      </c>
      <c r="HO16" s="20" t="s">
        <v>1081</v>
      </c>
      <c r="HP16" s="20" t="s">
        <v>1085</v>
      </c>
      <c r="HQ16" s="20" t="s">
        <v>1089</v>
      </c>
      <c r="HR16" s="20" t="s">
        <v>1097</v>
      </c>
      <c r="HS16" s="20" t="s">
        <v>1100</v>
      </c>
      <c r="HT16" s="20" t="s">
        <v>1108</v>
      </c>
      <c r="HU16" s="20" t="s">
        <v>1112</v>
      </c>
      <c r="HV16" s="20" t="s">
        <v>1116</v>
      </c>
      <c r="HW16" s="20" t="s">
        <v>1120</v>
      </c>
      <c r="HX16" s="20" t="s">
        <v>1127</v>
      </c>
      <c r="HY16" s="20" t="s">
        <v>1138</v>
      </c>
      <c r="HZ16" s="20" t="s">
        <v>1145</v>
      </c>
      <c r="IA16" s="20" t="s">
        <v>1149</v>
      </c>
      <c r="IB16" s="20" t="s">
        <v>1153</v>
      </c>
      <c r="IC16" s="20" t="s">
        <v>1156</v>
      </c>
      <c r="ID16" s="20" t="s">
        <v>1159</v>
      </c>
      <c r="IE16" s="20" t="s">
        <v>1163</v>
      </c>
      <c r="IF16" s="20" t="s">
        <v>1167</v>
      </c>
      <c r="IG16" s="20" t="s">
        <v>1171</v>
      </c>
      <c r="IH16" s="20" t="s">
        <v>1174</v>
      </c>
      <c r="II16" s="20" t="s">
        <v>1178</v>
      </c>
      <c r="IJ16" s="20" t="s">
        <v>1186</v>
      </c>
      <c r="IK16" s="20" t="s">
        <v>1190</v>
      </c>
      <c r="IL16" s="20" t="s">
        <v>1194</v>
      </c>
      <c r="IM16" s="20" t="s">
        <v>1198</v>
      </c>
      <c r="IN16" s="20" t="s">
        <v>1205</v>
      </c>
      <c r="IO16" s="20" t="s">
        <v>1212</v>
      </c>
      <c r="IP16" s="20" t="s">
        <v>1216</v>
      </c>
      <c r="IQ16" s="20" t="s">
        <v>1223</v>
      </c>
      <c r="IR16" s="20" t="s">
        <v>1230</v>
      </c>
      <c r="IS16" s="20" t="s">
        <v>1242</v>
      </c>
    </row>
    <row r="17" spans="1:111" s="16" customFormat="1" ht="24.95" customHeight="1" x14ac:dyDescent="0.35">
      <c r="A17"/>
      <c r="B17" s="46" t="s">
        <v>1982</v>
      </c>
      <c r="C17" s="40" t="s">
        <v>1984</v>
      </c>
      <c r="D17" s="44" t="s">
        <v>1828</v>
      </c>
      <c r="E17" s="114" t="s">
        <v>76</v>
      </c>
      <c r="F17" s="44" t="s">
        <v>2010</v>
      </c>
      <c r="G17" s="46" t="s">
        <v>2006</v>
      </c>
      <c r="H17" s="46" t="s">
        <v>1985</v>
      </c>
      <c r="I17" s="46" t="s">
        <v>1998</v>
      </c>
      <c r="J17" s="110">
        <f>IF(ISNA(VLOOKUP(E17,Sheet1!$K$2:$P$38,2,FALSE)),0,VLOOKUP(E17,Sheet1!$K$2:$P$38,2,FALSE))</f>
        <v>52</v>
      </c>
      <c r="K17" s="111">
        <f>IF(ISNA(VLOOKUP(E17,Sheet1!$K$2:$P$38,3,FALSE)),0,VLOOKUP(E17,Sheet1!$K$2:$P$38,3,FALSE))</f>
        <v>357</v>
      </c>
      <c r="L17" s="111">
        <f t="shared" ref="L17:L31" si="0">J17+K17</f>
        <v>409</v>
      </c>
      <c r="M17"/>
      <c r="N17" s="16" t="s">
        <v>15</v>
      </c>
      <c r="P17" s="17"/>
      <c r="Q17" s="18" t="s">
        <v>92</v>
      </c>
      <c r="R17" s="18" t="s">
        <v>21</v>
      </c>
      <c r="S17" s="18" t="s">
        <v>44</v>
      </c>
      <c r="T17" s="18" t="s">
        <v>101</v>
      </c>
      <c r="U17" s="18" t="s">
        <v>124</v>
      </c>
      <c r="AE17" s="20" t="s">
        <v>36</v>
      </c>
      <c r="AL17" s="21" t="s">
        <v>1836</v>
      </c>
      <c r="AN17" s="16" t="s">
        <v>1837</v>
      </c>
      <c r="AO17" s="16" t="s">
        <v>1838</v>
      </c>
      <c r="AP17" s="16" t="s">
        <v>1841</v>
      </c>
      <c r="AQ17" s="16" t="s">
        <v>1842</v>
      </c>
      <c r="AR17" s="16" t="s">
        <v>1843</v>
      </c>
      <c r="AS17" s="16" t="s">
        <v>1830</v>
      </c>
      <c r="AT17" s="16" t="s">
        <v>1846</v>
      </c>
      <c r="AU17" s="16" t="s">
        <v>1852</v>
      </c>
      <c r="AV17" s="16" t="s">
        <v>1853</v>
      </c>
      <c r="AW17" s="16" t="s">
        <v>1854</v>
      </c>
      <c r="AX17" s="16" t="s">
        <v>1855</v>
      </c>
      <c r="AY17" s="16" t="s">
        <v>1859</v>
      </c>
      <c r="AZ17" s="16" t="s">
        <v>1863</v>
      </c>
      <c r="BA17" s="16" t="s">
        <v>1864</v>
      </c>
      <c r="BB17" s="16" t="s">
        <v>1865</v>
      </c>
      <c r="BC17" s="16" t="s">
        <v>1866</v>
      </c>
      <c r="BD17" s="16" t="s">
        <v>1868</v>
      </c>
      <c r="BE17" s="16" t="s">
        <v>1870</v>
      </c>
      <c r="BF17" s="16" t="s">
        <v>1871</v>
      </c>
      <c r="BG17" s="16" t="s">
        <v>1872</v>
      </c>
      <c r="BH17" s="16" t="s">
        <v>1873</v>
      </c>
      <c r="BI17" s="16" t="s">
        <v>1877</v>
      </c>
      <c r="BJ17" s="16" t="s">
        <v>1879</v>
      </c>
      <c r="BK17" s="16" t="s">
        <v>1880</v>
      </c>
      <c r="BL17" s="16" t="s">
        <v>1884</v>
      </c>
      <c r="BM17" s="16" t="s">
        <v>1885</v>
      </c>
      <c r="BN17" s="16" t="s">
        <v>1886</v>
      </c>
      <c r="BO17" s="16" t="s">
        <v>1888</v>
      </c>
      <c r="BP17" s="16" t="s">
        <v>1889</v>
      </c>
      <c r="BQ17" s="16" t="s">
        <v>1890</v>
      </c>
      <c r="BR17" s="16" t="s">
        <v>1891</v>
      </c>
      <c r="BS17" s="16" t="s">
        <v>1892</v>
      </c>
      <c r="BT17" s="16" t="s">
        <v>1847</v>
      </c>
      <c r="BU17" s="16" t="s">
        <v>1897</v>
      </c>
      <c r="BV17" s="16" t="s">
        <v>11</v>
      </c>
      <c r="BW17" s="16" t="s">
        <v>1899</v>
      </c>
      <c r="BX17" s="16" t="s">
        <v>1900</v>
      </c>
      <c r="BY17" s="16" t="s">
        <v>1902</v>
      </c>
      <c r="BZ17" s="16" t="s">
        <v>1857</v>
      </c>
      <c r="CA17" s="16" t="s">
        <v>1903</v>
      </c>
      <c r="CB17" s="16" t="s">
        <v>1904</v>
      </c>
      <c r="CC17" s="16" t="s">
        <v>1905</v>
      </c>
      <c r="CD17" s="16" t="s">
        <v>1906</v>
      </c>
      <c r="CE17" s="16" t="s">
        <v>1907</v>
      </c>
      <c r="CF17" s="16" t="s">
        <v>1908</v>
      </c>
      <c r="CG17" s="16" t="s">
        <v>1910</v>
      </c>
      <c r="CH17" s="16" t="s">
        <v>1911</v>
      </c>
      <c r="CI17" s="16" t="s">
        <v>1912</v>
      </c>
      <c r="CJ17" s="16" t="s">
        <v>1914</v>
      </c>
      <c r="CK17" s="16" t="s">
        <v>1915</v>
      </c>
      <c r="CL17" s="16" t="s">
        <v>1916</v>
      </c>
      <c r="CM17" s="16" t="s">
        <v>1920</v>
      </c>
      <c r="CN17" s="16" t="s">
        <v>1921</v>
      </c>
      <c r="CO17" s="16" t="s">
        <v>1923</v>
      </c>
      <c r="CP17" s="16" t="s">
        <v>1924</v>
      </c>
      <c r="CQ17" s="16" t="s">
        <v>1926</v>
      </c>
      <c r="CR17" s="16" t="s">
        <v>1927</v>
      </c>
      <c r="CS17" s="16" t="s">
        <v>1928</v>
      </c>
      <c r="CT17" s="16" t="s">
        <v>1929</v>
      </c>
      <c r="CU17" s="16" t="s">
        <v>1932</v>
      </c>
      <c r="CV17" s="16" t="s">
        <v>1933</v>
      </c>
      <c r="CW17" s="16" t="s">
        <v>1934</v>
      </c>
      <c r="CX17" s="16" t="s">
        <v>1935</v>
      </c>
      <c r="CY17" s="16" t="s">
        <v>1940</v>
      </c>
      <c r="CZ17" s="16" t="s">
        <v>1941</v>
      </c>
      <c r="DA17" s="16" t="s">
        <v>1942</v>
      </c>
      <c r="DB17" s="16" t="s">
        <v>1943</v>
      </c>
      <c r="DC17" s="16" t="s">
        <v>1944</v>
      </c>
      <c r="DD17" s="16" t="s">
        <v>1950</v>
      </c>
      <c r="DE17" s="16" t="s">
        <v>1951</v>
      </c>
      <c r="DF17" s="16" t="s">
        <v>1952</v>
      </c>
      <c r="DG17" s="16" t="s">
        <v>1955</v>
      </c>
    </row>
    <row r="18" spans="1:111" s="16" customFormat="1" ht="24.95" customHeight="1" x14ac:dyDescent="0.35">
      <c r="A18"/>
      <c r="B18" s="46" t="s">
        <v>1982</v>
      </c>
      <c r="C18" s="40" t="s">
        <v>1989</v>
      </c>
      <c r="D18" s="44" t="s">
        <v>1828</v>
      </c>
      <c r="E18" s="14" t="s">
        <v>44</v>
      </c>
      <c r="F18" s="44" t="s">
        <v>2010</v>
      </c>
      <c r="G18" s="46" t="s">
        <v>2003</v>
      </c>
      <c r="H18" s="46" t="s">
        <v>1986</v>
      </c>
      <c r="I18" s="46" t="s">
        <v>1998</v>
      </c>
      <c r="J18" s="110">
        <f>IF(ISNA(VLOOKUP(E18,Sheet1!$K$2:$P$38,2,FALSE)),0,VLOOKUP(E18,Sheet1!$K$2:$P$38,2,FALSE))</f>
        <v>127</v>
      </c>
      <c r="K18" s="111">
        <f>IF(ISNA(VLOOKUP(E18,Sheet1!$K$2:$P$38,3,FALSE)),0,VLOOKUP(E18,Sheet1!$K$2:$P$38,3,FALSE))</f>
        <v>107</v>
      </c>
      <c r="L18" s="111">
        <f t="shared" si="0"/>
        <v>234</v>
      </c>
      <c r="M18"/>
      <c r="N18" s="16" t="s">
        <v>20</v>
      </c>
      <c r="P18" s="17"/>
      <c r="Q18" s="18" t="s">
        <v>135</v>
      </c>
      <c r="R18" s="18" t="s">
        <v>27</v>
      </c>
      <c r="S18" s="18" t="s">
        <v>48</v>
      </c>
      <c r="T18" s="18" t="s">
        <v>105</v>
      </c>
      <c r="U18" s="18" t="s">
        <v>129</v>
      </c>
      <c r="AE18" s="20" t="s">
        <v>34</v>
      </c>
      <c r="AL18" s="20" t="s">
        <v>1832</v>
      </c>
      <c r="AO18" s="16" t="s">
        <v>1839</v>
      </c>
      <c r="AQ18" s="16" t="s">
        <v>1981</v>
      </c>
      <c r="AS18" s="16" t="s">
        <v>1844</v>
      </c>
      <c r="AT18" s="16" t="s">
        <v>1849</v>
      </c>
      <c r="AX18" s="16" t="s">
        <v>1856</v>
      </c>
      <c r="AY18" s="16" t="s">
        <v>1860</v>
      </c>
      <c r="BC18" s="16" t="s">
        <v>1867</v>
      </c>
      <c r="BD18" s="16" t="s">
        <v>1869</v>
      </c>
      <c r="BH18" s="16" t="s">
        <v>1874</v>
      </c>
      <c r="BI18" s="16" t="s">
        <v>1878</v>
      </c>
      <c r="BK18" s="16" t="s">
        <v>1881</v>
      </c>
      <c r="BN18" s="16" t="s">
        <v>1887</v>
      </c>
      <c r="BS18" s="16" t="s">
        <v>1893</v>
      </c>
      <c r="BT18" s="16" t="s">
        <v>1894</v>
      </c>
      <c r="BV18" s="16" t="s">
        <v>1898</v>
      </c>
      <c r="BX18" s="16" t="s">
        <v>1901</v>
      </c>
      <c r="CF18" s="16" t="s">
        <v>1909</v>
      </c>
      <c r="CI18" s="16" t="s">
        <v>1913</v>
      </c>
      <c r="CL18" s="16" t="s">
        <v>1917</v>
      </c>
      <c r="CN18" s="16" t="s">
        <v>1922</v>
      </c>
      <c r="CP18" s="16" t="s">
        <v>1925</v>
      </c>
      <c r="CT18" s="16" t="s">
        <v>1930</v>
      </c>
      <c r="CX18" s="16" t="s">
        <v>1936</v>
      </c>
      <c r="DC18" s="16" t="s">
        <v>1945</v>
      </c>
      <c r="DF18" s="16" t="s">
        <v>1953</v>
      </c>
    </row>
    <row r="19" spans="1:111" s="16" customFormat="1" ht="24.95" customHeight="1" x14ac:dyDescent="0.35">
      <c r="A19"/>
      <c r="B19" s="46" t="s">
        <v>1982</v>
      </c>
      <c r="C19" s="40" t="s">
        <v>1990</v>
      </c>
      <c r="D19" s="44" t="s">
        <v>20</v>
      </c>
      <c r="E19" s="14" t="s">
        <v>33</v>
      </c>
      <c r="F19" s="44" t="s">
        <v>2011</v>
      </c>
      <c r="G19" s="46" t="s">
        <v>2004</v>
      </c>
      <c r="H19" s="46" t="s">
        <v>2012</v>
      </c>
      <c r="I19" s="46" t="s">
        <v>1998</v>
      </c>
      <c r="J19" s="110">
        <f>IF(ISNA(VLOOKUP(E19,Sheet1!$K$2:$P$38,2,FALSE)),0,VLOOKUP(E19,Sheet1!$K$2:$P$38,2,FALSE))</f>
        <v>247</v>
      </c>
      <c r="K19" s="111">
        <f>IF(ISNA(VLOOKUP(E19,Sheet1!$K$2:$P$38,3,FALSE)),0,VLOOKUP(E19,Sheet1!$K$2:$P$38,3,FALSE))</f>
        <v>297</v>
      </c>
      <c r="L19" s="111">
        <f t="shared" si="0"/>
        <v>544</v>
      </c>
      <c r="M19"/>
      <c r="N19" s="16" t="s">
        <v>1828</v>
      </c>
      <c r="P19" s="17"/>
      <c r="Q19" s="17"/>
      <c r="R19" s="18" t="s">
        <v>33</v>
      </c>
      <c r="S19" s="18" t="s">
        <v>53</v>
      </c>
      <c r="T19" s="18" t="s">
        <v>109</v>
      </c>
      <c r="U19" s="18" t="s">
        <v>134</v>
      </c>
      <c r="AE19" s="20" t="s">
        <v>60</v>
      </c>
      <c r="AL19" s="20" t="s">
        <v>1833</v>
      </c>
      <c r="AO19" s="16" t="s">
        <v>1840</v>
      </c>
      <c r="AS19" s="16" t="s">
        <v>1845</v>
      </c>
      <c r="AT19" s="16" t="s">
        <v>1848</v>
      </c>
      <c r="AX19" s="16" t="s">
        <v>1857</v>
      </c>
      <c r="AY19" s="16" t="s">
        <v>1861</v>
      </c>
      <c r="BH19" s="16" t="s">
        <v>1875</v>
      </c>
      <c r="BK19" s="16" t="s">
        <v>1882</v>
      </c>
      <c r="BT19" s="16" t="s">
        <v>1895</v>
      </c>
      <c r="CL19" s="16" t="s">
        <v>1918</v>
      </c>
      <c r="CT19" s="16" t="s">
        <v>1931</v>
      </c>
      <c r="CX19" s="16" t="s">
        <v>1937</v>
      </c>
      <c r="DC19" s="16" t="s">
        <v>1946</v>
      </c>
      <c r="DF19" s="16" t="s">
        <v>1954</v>
      </c>
    </row>
    <row r="20" spans="1:111" s="16" customFormat="1" ht="24.95" customHeight="1" x14ac:dyDescent="0.35">
      <c r="A20"/>
      <c r="B20" s="46" t="s">
        <v>1988</v>
      </c>
      <c r="C20" s="40" t="s">
        <v>1991</v>
      </c>
      <c r="D20" s="44" t="s">
        <v>1827</v>
      </c>
      <c r="E20" s="14" t="s">
        <v>114</v>
      </c>
      <c r="F20" s="44" t="s">
        <v>2011</v>
      </c>
      <c r="G20" s="46" t="s">
        <v>1999</v>
      </c>
      <c r="H20" s="46" t="s">
        <v>1985</v>
      </c>
      <c r="I20" s="46" t="s">
        <v>1998</v>
      </c>
      <c r="J20" s="110">
        <f>IF(ISNA(VLOOKUP(E20,Sheet1!$K$2:$P$38,2,FALSE)),0,VLOOKUP(E20,Sheet1!$K$2:$P$38,2,FALSE))</f>
        <v>18</v>
      </c>
      <c r="K20" s="111">
        <f>IF(ISNA(VLOOKUP(E20,Sheet1!$K$2:$P$38,3,FALSE)),0,VLOOKUP(E20,Sheet1!$K$2:$P$38,3,FALSE))</f>
        <v>154</v>
      </c>
      <c r="L20" s="111">
        <f t="shared" si="0"/>
        <v>172</v>
      </c>
      <c r="M20"/>
      <c r="N20" s="16" t="s">
        <v>1827</v>
      </c>
      <c r="P20" s="17"/>
      <c r="Q20" s="17"/>
      <c r="R20" s="18" t="s">
        <v>39</v>
      </c>
      <c r="S20" s="18" t="s">
        <v>57</v>
      </c>
      <c r="T20" s="18" t="s">
        <v>114</v>
      </c>
      <c r="U20" s="18" t="s">
        <v>139</v>
      </c>
      <c r="AE20" s="20" t="s">
        <v>65</v>
      </c>
      <c r="AL20" s="20" t="s">
        <v>1834</v>
      </c>
      <c r="AT20" s="16" t="s">
        <v>1850</v>
      </c>
      <c r="AX20" s="16" t="s">
        <v>1858</v>
      </c>
      <c r="AY20" s="16" t="s">
        <v>1862</v>
      </c>
      <c r="BH20" s="16" t="s">
        <v>1876</v>
      </c>
      <c r="BK20" s="16" t="s">
        <v>1883</v>
      </c>
      <c r="BT20" s="16" t="s">
        <v>1896</v>
      </c>
      <c r="CL20" s="16" t="s">
        <v>1919</v>
      </c>
      <c r="CX20" s="16" t="s">
        <v>1938</v>
      </c>
      <c r="DC20" s="16" t="s">
        <v>1947</v>
      </c>
    </row>
    <row r="21" spans="1:111" s="16" customFormat="1" ht="24.95" customHeight="1" x14ac:dyDescent="0.35">
      <c r="A21"/>
      <c r="B21" s="46" t="s">
        <v>1982</v>
      </c>
      <c r="C21" s="40" t="s">
        <v>2014</v>
      </c>
      <c r="D21" s="44" t="s">
        <v>1828</v>
      </c>
      <c r="E21" s="14" t="s">
        <v>44</v>
      </c>
      <c r="F21" s="44" t="s">
        <v>2010</v>
      </c>
      <c r="G21" s="46" t="s">
        <v>2000</v>
      </c>
      <c r="H21" s="46" t="s">
        <v>2012</v>
      </c>
      <c r="I21" s="46" t="s">
        <v>1998</v>
      </c>
      <c r="J21" s="110">
        <f>IF(ISNA(VLOOKUP(E21,Sheet1!$K$2:$P$38,2,FALSE)),0,VLOOKUP(E21,Sheet1!$K$2:$P$38,2,FALSE))</f>
        <v>127</v>
      </c>
      <c r="K21" s="111">
        <f>IF(ISNA(VLOOKUP(E21,Sheet1!$K$2:$P$38,3,FALSE)),0,VLOOKUP(E21,Sheet1!$K$2:$P$38,3,FALSE))</f>
        <v>107</v>
      </c>
      <c r="L21" s="111">
        <f t="shared" si="0"/>
        <v>234</v>
      </c>
      <c r="M21"/>
      <c r="N21" s="16" t="s">
        <v>1829</v>
      </c>
      <c r="P21" s="17"/>
      <c r="Q21" s="17"/>
      <c r="R21" s="18" t="s">
        <v>150</v>
      </c>
      <c r="S21" s="18" t="s">
        <v>62</v>
      </c>
      <c r="T21" s="18" t="s">
        <v>119</v>
      </c>
      <c r="U21" s="18" t="s">
        <v>144</v>
      </c>
      <c r="AE21" s="20" t="s">
        <v>58</v>
      </c>
      <c r="AL21" s="20" t="s">
        <v>1835</v>
      </c>
      <c r="AT21" s="16" t="s">
        <v>1851</v>
      </c>
      <c r="CX21" s="16" t="s">
        <v>1939</v>
      </c>
      <c r="DC21" s="16" t="s">
        <v>1948</v>
      </c>
    </row>
    <row r="22" spans="1:111" s="16" customFormat="1" ht="24.95" customHeight="1" x14ac:dyDescent="0.35">
      <c r="A22"/>
      <c r="B22" s="46" t="s">
        <v>1982</v>
      </c>
      <c r="C22" s="40" t="s">
        <v>1992</v>
      </c>
      <c r="D22" s="44" t="s">
        <v>15</v>
      </c>
      <c r="E22" s="14" t="s">
        <v>135</v>
      </c>
      <c r="F22" s="44" t="s">
        <v>2011</v>
      </c>
      <c r="G22" s="46" t="s">
        <v>2001</v>
      </c>
      <c r="H22" s="46" t="s">
        <v>1985</v>
      </c>
      <c r="I22" s="46" t="s">
        <v>1998</v>
      </c>
      <c r="J22" s="110">
        <f>IF(ISNA(VLOOKUP(E22,Sheet1!$K$2:$P$38,2,FALSE)),0,VLOOKUP(E22,Sheet1!$K$2:$P$38,2,FALSE))</f>
        <v>0</v>
      </c>
      <c r="K22" s="111">
        <f>IF(ISNA(VLOOKUP(E22,Sheet1!$K$2:$P$38,3,FALSE)),0,VLOOKUP(E22,Sheet1!$K$2:$P$38,3,FALSE))</f>
        <v>19</v>
      </c>
      <c r="L22" s="111">
        <f t="shared" si="0"/>
        <v>19</v>
      </c>
      <c r="M22"/>
      <c r="P22" s="17"/>
      <c r="Q22" s="17"/>
      <c r="R22" s="18" t="s">
        <v>154</v>
      </c>
      <c r="S22" s="18" t="s">
        <v>67</v>
      </c>
      <c r="T22" s="17"/>
      <c r="U22" s="18" t="s">
        <v>149</v>
      </c>
      <c r="AE22" s="20" t="s">
        <v>63</v>
      </c>
      <c r="DC22" s="16" t="s">
        <v>1949</v>
      </c>
    </row>
    <row r="23" spans="1:111" s="16" customFormat="1" ht="24.95" customHeight="1" x14ac:dyDescent="0.35">
      <c r="A23"/>
      <c r="B23" s="46" t="s">
        <v>1982</v>
      </c>
      <c r="C23" s="40" t="s">
        <v>1993</v>
      </c>
      <c r="D23" s="44" t="s">
        <v>1828</v>
      </c>
      <c r="E23" s="14" t="s">
        <v>44</v>
      </c>
      <c r="F23" s="44" t="s">
        <v>2011</v>
      </c>
      <c r="G23" s="46" t="s">
        <v>2002</v>
      </c>
      <c r="H23" s="46" t="s">
        <v>1986</v>
      </c>
      <c r="I23" s="46" t="s">
        <v>1998</v>
      </c>
      <c r="J23" s="110">
        <f>IF(ISNA(VLOOKUP(E23,Sheet1!$K$2:$P$38,2,FALSE)),0,VLOOKUP(E23,Sheet1!$K$2:$P$38,2,FALSE))</f>
        <v>127</v>
      </c>
      <c r="K23" s="111">
        <f>IF(ISNA(VLOOKUP(E23,Sheet1!$K$2:$P$38,3,FALSE)),0,VLOOKUP(E23,Sheet1!$K$2:$P$38,3,FALSE))</f>
        <v>107</v>
      </c>
      <c r="L23" s="111">
        <f t="shared" si="0"/>
        <v>234</v>
      </c>
      <c r="M23"/>
      <c r="P23" s="17"/>
      <c r="Q23" s="17"/>
      <c r="R23" s="18" t="s">
        <v>159</v>
      </c>
      <c r="S23" s="18" t="s">
        <v>71</v>
      </c>
      <c r="T23" s="17"/>
      <c r="U23" s="17"/>
      <c r="AE23" s="20" t="s">
        <v>85</v>
      </c>
    </row>
    <row r="24" spans="1:111" s="16" customFormat="1" ht="24.95" customHeight="1" x14ac:dyDescent="0.35">
      <c r="A24"/>
      <c r="B24" s="46" t="s">
        <v>1982</v>
      </c>
      <c r="C24" s="40" t="s">
        <v>1994</v>
      </c>
      <c r="D24" s="44" t="s">
        <v>1827</v>
      </c>
      <c r="E24" s="14" t="s">
        <v>101</v>
      </c>
      <c r="F24" s="44" t="s">
        <v>2011</v>
      </c>
      <c r="G24" s="46" t="s">
        <v>1998</v>
      </c>
      <c r="H24" s="46" t="s">
        <v>1985</v>
      </c>
      <c r="I24" s="46" t="s">
        <v>1998</v>
      </c>
      <c r="J24" s="110">
        <f>IF(ISNA(VLOOKUP(E24,Sheet1!$K$2:$P$38,2,FALSE)),0,VLOOKUP(E24,Sheet1!$K$2:$P$38,2,FALSE))</f>
        <v>18</v>
      </c>
      <c r="K24" s="111">
        <f>IF(ISNA(VLOOKUP(E24,Sheet1!$K$2:$P$38,3,FALSE)),0,VLOOKUP(E24,Sheet1!$K$2:$P$38,3,FALSE))</f>
        <v>39</v>
      </c>
      <c r="L24" s="111">
        <f t="shared" si="0"/>
        <v>57</v>
      </c>
      <c r="M24"/>
      <c r="P24" s="17"/>
      <c r="Q24" s="17"/>
      <c r="R24" s="17"/>
      <c r="S24" s="18" t="s">
        <v>76</v>
      </c>
      <c r="T24" s="17"/>
      <c r="U24" s="17"/>
      <c r="AE24" s="20" t="s">
        <v>95</v>
      </c>
    </row>
    <row r="25" spans="1:111" s="16" customFormat="1" ht="24.95" customHeight="1" x14ac:dyDescent="0.35">
      <c r="A25"/>
      <c r="B25" s="46" t="s">
        <v>1982</v>
      </c>
      <c r="C25" s="40" t="s">
        <v>1995</v>
      </c>
      <c r="D25" s="44" t="s">
        <v>20</v>
      </c>
      <c r="E25" s="14" t="s">
        <v>33</v>
      </c>
      <c r="F25" s="44" t="s">
        <v>2010</v>
      </c>
      <c r="G25" s="46" t="s">
        <v>2005</v>
      </c>
      <c r="H25" s="46" t="s">
        <v>2012</v>
      </c>
      <c r="I25" s="46" t="s">
        <v>1998</v>
      </c>
      <c r="J25" s="110">
        <f>IF(ISNA(VLOOKUP(E25,Sheet1!$K$2:$P$38,2,FALSE)),0,VLOOKUP(E25,Sheet1!$K$2:$P$38,2,FALSE))</f>
        <v>247</v>
      </c>
      <c r="K25" s="111">
        <f>IF(ISNA(VLOOKUP(E25,Sheet1!$K$2:$P$38,3,FALSE)),0,VLOOKUP(E25,Sheet1!$K$2:$P$38,3,FALSE))</f>
        <v>297</v>
      </c>
      <c r="L25" s="111">
        <f t="shared" si="0"/>
        <v>544</v>
      </c>
      <c r="M25"/>
      <c r="P25" s="17"/>
      <c r="Q25" s="17"/>
      <c r="R25" s="17"/>
      <c r="S25" s="18"/>
      <c r="T25" s="17"/>
      <c r="U25" s="17"/>
      <c r="AE25" s="20"/>
    </row>
    <row r="26" spans="1:111" s="16" customFormat="1" ht="24.95" customHeight="1" x14ac:dyDescent="0.35">
      <c r="A26"/>
      <c r="B26" s="40"/>
      <c r="C26" s="40"/>
      <c r="D26" s="44" t="s">
        <v>6</v>
      </c>
      <c r="E26" s="115" t="s">
        <v>6</v>
      </c>
      <c r="F26" s="44"/>
      <c r="G26" s="46"/>
      <c r="H26" s="40"/>
      <c r="I26" s="40"/>
      <c r="J26" s="110">
        <f>IF(ISNA(VLOOKUP(E26,Sheet1!$K$2:$P$38,2,FALSE)),0,VLOOKUP(E26,Sheet1!$K$2:$P$38,2,FALSE))</f>
        <v>0</v>
      </c>
      <c r="K26" s="111">
        <f>IF(ISNA(VLOOKUP(E26,Sheet1!$K$2:$P$38,3,FALSE)),0,VLOOKUP(E26,Sheet1!$K$2:$P$38,3,FALSE))</f>
        <v>0</v>
      </c>
      <c r="L26" s="111">
        <f t="shared" si="0"/>
        <v>0</v>
      </c>
      <c r="M26"/>
      <c r="P26" s="17"/>
      <c r="Q26" s="17"/>
      <c r="R26" s="17"/>
      <c r="S26" s="18"/>
      <c r="T26" s="17"/>
      <c r="U26" s="17"/>
      <c r="AE26" s="20"/>
    </row>
    <row r="27" spans="1:111" s="16" customFormat="1" ht="24.95" customHeight="1" x14ac:dyDescent="0.35">
      <c r="A27"/>
      <c r="B27" s="40"/>
      <c r="C27" s="40"/>
      <c r="D27" s="44" t="s">
        <v>6</v>
      </c>
      <c r="E27" s="115" t="s">
        <v>6</v>
      </c>
      <c r="F27" s="44"/>
      <c r="G27" s="40"/>
      <c r="H27" s="40"/>
      <c r="I27" s="40"/>
      <c r="J27" s="110">
        <f>IF(ISNA(VLOOKUP(E27,Sheet1!$K$2:$P$38,2,FALSE)),0,VLOOKUP(E27,Sheet1!$K$2:$P$38,2,FALSE))</f>
        <v>0</v>
      </c>
      <c r="K27" s="111">
        <f>IF(ISNA(VLOOKUP(E27,Sheet1!$K$2:$P$38,3,FALSE)),0,VLOOKUP(E27,Sheet1!$K$2:$P$38,3,FALSE))</f>
        <v>0</v>
      </c>
      <c r="L27" s="111">
        <f t="shared" si="0"/>
        <v>0</v>
      </c>
      <c r="M27"/>
      <c r="P27" s="17"/>
      <c r="Q27" s="17"/>
      <c r="R27" s="17"/>
      <c r="S27" s="18"/>
      <c r="T27" s="17"/>
      <c r="U27" s="17"/>
      <c r="AE27" s="20"/>
    </row>
    <row r="28" spans="1:111" s="16" customFormat="1" ht="24.95" customHeight="1" x14ac:dyDescent="0.35">
      <c r="A28"/>
      <c r="B28" s="40"/>
      <c r="C28" s="40"/>
      <c r="D28" s="44" t="s">
        <v>6</v>
      </c>
      <c r="E28" s="115" t="s">
        <v>6</v>
      </c>
      <c r="F28" s="44"/>
      <c r="G28" s="40"/>
      <c r="H28" s="40"/>
      <c r="I28" s="40"/>
      <c r="J28" s="110">
        <f>IF(ISNA(VLOOKUP(E28,Sheet1!$K$2:$P$38,2,FALSE)),0,VLOOKUP(E28,Sheet1!$K$2:$P$38,2,FALSE))</f>
        <v>0</v>
      </c>
      <c r="K28" s="111">
        <f>IF(ISNA(VLOOKUP(E28,Sheet1!$K$2:$P$38,3,FALSE)),0,VLOOKUP(E28,Sheet1!$K$2:$P$38,3,FALSE))</f>
        <v>0</v>
      </c>
      <c r="L28" s="111">
        <f t="shared" si="0"/>
        <v>0</v>
      </c>
      <c r="M28"/>
      <c r="P28" s="17"/>
      <c r="Q28" s="17"/>
      <c r="R28" s="17"/>
      <c r="S28" s="18"/>
      <c r="T28" s="17"/>
      <c r="U28" s="17"/>
      <c r="AE28" s="20"/>
    </row>
    <row r="29" spans="1:111" s="16" customFormat="1" ht="24.95" customHeight="1" x14ac:dyDescent="0.35">
      <c r="A29"/>
      <c r="B29" s="40"/>
      <c r="C29" s="40"/>
      <c r="D29" s="44" t="s">
        <v>6</v>
      </c>
      <c r="E29" s="115" t="s">
        <v>6</v>
      </c>
      <c r="F29" s="44"/>
      <c r="G29" s="40"/>
      <c r="H29" s="40"/>
      <c r="I29" s="40"/>
      <c r="J29" s="110">
        <f>IF(ISNA(VLOOKUP(E29,Sheet1!$K$2:$P$38,2,FALSE)),0,VLOOKUP(E29,Sheet1!$K$2:$P$38,2,FALSE))</f>
        <v>0</v>
      </c>
      <c r="K29" s="111">
        <f>IF(ISNA(VLOOKUP(E29,Sheet1!$K$2:$P$38,3,FALSE)),0,VLOOKUP(E29,Sheet1!$K$2:$P$38,3,FALSE))</f>
        <v>0</v>
      </c>
      <c r="L29" s="111">
        <f t="shared" si="0"/>
        <v>0</v>
      </c>
      <c r="M29"/>
      <c r="P29" s="17"/>
      <c r="Q29" s="17"/>
      <c r="R29" s="17"/>
      <c r="S29" s="18"/>
      <c r="T29" s="17"/>
      <c r="U29" s="17"/>
      <c r="AE29" s="20"/>
    </row>
    <row r="30" spans="1:111" s="16" customFormat="1" ht="24.95" customHeight="1" x14ac:dyDescent="0.35">
      <c r="A30"/>
      <c r="B30" s="40"/>
      <c r="C30" s="40"/>
      <c r="D30" s="44" t="s">
        <v>6</v>
      </c>
      <c r="E30" s="115" t="s">
        <v>6</v>
      </c>
      <c r="F30" s="44"/>
      <c r="G30" s="40"/>
      <c r="H30" s="40"/>
      <c r="I30" s="40"/>
      <c r="J30" s="110">
        <f>IF(ISNA(VLOOKUP(E30,Sheet1!$K$2:$P$38,2,FALSE)),0,VLOOKUP(E30,Sheet1!$K$2:$P$38,2,FALSE))</f>
        <v>0</v>
      </c>
      <c r="K30" s="111">
        <f>IF(ISNA(VLOOKUP(E30,Sheet1!$K$2:$P$38,3,FALSE)),0,VLOOKUP(E30,Sheet1!$K$2:$P$38,3,FALSE))</f>
        <v>0</v>
      </c>
      <c r="L30" s="111">
        <f t="shared" si="0"/>
        <v>0</v>
      </c>
      <c r="M30"/>
      <c r="P30" s="17"/>
      <c r="Q30" s="17"/>
      <c r="R30" s="17"/>
      <c r="S30" s="18"/>
      <c r="T30" s="17"/>
      <c r="U30" s="17"/>
      <c r="AE30" s="20"/>
    </row>
    <row r="31" spans="1:111" s="16" customFormat="1" ht="21" x14ac:dyDescent="0.35">
      <c r="A31"/>
      <c r="B31" s="40"/>
      <c r="C31" s="40"/>
      <c r="D31" s="44" t="s">
        <v>6</v>
      </c>
      <c r="E31" s="115" t="s">
        <v>6</v>
      </c>
      <c r="F31" s="44"/>
      <c r="G31" s="40"/>
      <c r="H31" s="40"/>
      <c r="I31" s="40"/>
      <c r="J31" s="110">
        <f>IF(ISNA(VLOOKUP(E31,Sheet1!$K$2:$P$38,2,FALSE)),0,VLOOKUP(E31,Sheet1!$K$2:$P$38,2,FALSE))</f>
        <v>0</v>
      </c>
      <c r="K31" s="111">
        <f>IF(ISNA(VLOOKUP(E31,Sheet1!$K$2:$P$38,3,FALSE)),0,VLOOKUP(E31,Sheet1!$K$2:$P$38,3,FALSE))</f>
        <v>0</v>
      </c>
      <c r="L31" s="111">
        <f t="shared" si="0"/>
        <v>0</v>
      </c>
      <c r="M31"/>
      <c r="P31" s="17"/>
      <c r="Q31" s="17"/>
      <c r="R31" s="17"/>
      <c r="S31" s="18"/>
      <c r="T31" s="17"/>
      <c r="U31" s="17"/>
      <c r="AE31" s="20"/>
    </row>
    <row r="32" spans="1:111" s="16" customFormat="1" ht="15.75" x14ac:dyDescent="0.25">
      <c r="A32"/>
      <c r="B32" s="27"/>
      <c r="C32" s="27"/>
      <c r="D32" s="28"/>
      <c r="E32" s="27"/>
      <c r="F32" s="27"/>
      <c r="G32" s="27"/>
      <c r="H32" s="27"/>
      <c r="I32" s="27"/>
      <c r="J32" s="29"/>
      <c r="K32" s="29"/>
      <c r="L32" s="29"/>
      <c r="M32"/>
      <c r="P32" s="17"/>
      <c r="Q32" s="17"/>
      <c r="R32" s="17"/>
      <c r="S32" s="18" t="s">
        <v>82</v>
      </c>
      <c r="AE32" s="20" t="s">
        <v>78</v>
      </c>
    </row>
    <row r="33" spans="1:31" s="16" customFormat="1" ht="33.75" customHeight="1" thickBot="1" x14ac:dyDescent="0.35">
      <c r="A33"/>
      <c r="B33" s="27"/>
      <c r="C33" s="27"/>
      <c r="D33" s="28"/>
      <c r="E33" s="27"/>
      <c r="F33" s="27"/>
      <c r="G33" s="27"/>
      <c r="H33" s="27"/>
      <c r="I33" s="25" t="s">
        <v>1958</v>
      </c>
      <c r="J33" s="41">
        <f>J16+J17+J18+J19+J20+J21+J22+J23+J24+J25</f>
        <v>1090</v>
      </c>
      <c r="K33" s="41">
        <f>K16+K17+K18+K19+K20+K21+K22+K23+K24+K25</f>
        <v>1591</v>
      </c>
      <c r="L33" s="41">
        <f>J33+K33</f>
        <v>2681</v>
      </c>
      <c r="M33"/>
      <c r="O33" s="20"/>
      <c r="P33" s="17"/>
      <c r="Q33" s="17"/>
      <c r="R33" s="17"/>
      <c r="S33" s="18" t="s">
        <v>87</v>
      </c>
      <c r="AE33" s="20" t="s">
        <v>83</v>
      </c>
    </row>
    <row r="34" spans="1:31" s="16" customFormat="1" ht="33.75" customHeight="1" thickBot="1" x14ac:dyDescent="0.35">
      <c r="A34"/>
      <c r="B34" s="169" t="s">
        <v>1969</v>
      </c>
      <c r="C34" s="169"/>
      <c r="D34" s="169"/>
      <c r="E34" s="169"/>
      <c r="F34" s="169"/>
      <c r="G34" s="27"/>
      <c r="H34" s="27"/>
      <c r="I34" s="33" t="s">
        <v>1959</v>
      </c>
      <c r="J34" s="112">
        <f>J16+J17+J18+J19+J20+J21+J22+J23+J24+J25</f>
        <v>1090</v>
      </c>
      <c r="K34" s="42"/>
      <c r="L34" s="42"/>
      <c r="M34"/>
      <c r="O34" s="17"/>
      <c r="P34" s="17"/>
      <c r="Q34" s="17"/>
      <c r="R34" s="17"/>
      <c r="S34" s="18" t="s">
        <v>168</v>
      </c>
      <c r="AE34" s="20" t="s">
        <v>88</v>
      </c>
    </row>
    <row r="35" spans="1:31" s="16" customFormat="1" ht="39.75" customHeight="1" x14ac:dyDescent="0.35">
      <c r="A35"/>
      <c r="B35" s="169" t="s">
        <v>2015</v>
      </c>
      <c r="C35" s="169"/>
      <c r="D35" s="169"/>
      <c r="E35" s="169"/>
      <c r="F35" s="169"/>
      <c r="G35" s="27"/>
      <c r="H35" s="27"/>
      <c r="I35" s="43" t="s">
        <v>1975</v>
      </c>
      <c r="J35" s="34"/>
      <c r="K35" s="170" t="s">
        <v>2018</v>
      </c>
      <c r="L35" s="171"/>
      <c r="M35"/>
      <c r="O35" s="17"/>
      <c r="AE35" s="20" t="s">
        <v>127</v>
      </c>
    </row>
    <row r="36" spans="1:31" s="16" customFormat="1" ht="39.75" customHeight="1" x14ac:dyDescent="0.25">
      <c r="A36"/>
      <c r="B36" s="169" t="s">
        <v>1974</v>
      </c>
      <c r="C36" s="169"/>
      <c r="D36" s="169"/>
      <c r="E36" s="169"/>
      <c r="F36" s="169"/>
      <c r="G36" s="27"/>
      <c r="H36" s="27"/>
      <c r="I36" s="27"/>
      <c r="J36" s="27"/>
      <c r="K36" s="27"/>
      <c r="L36"/>
      <c r="M36"/>
      <c r="O36" s="17"/>
      <c r="AE36" s="20"/>
    </row>
    <row r="37" spans="1:31" s="16" customFormat="1" ht="40.5" customHeight="1" x14ac:dyDescent="0.25">
      <c r="B37" s="37" t="s">
        <v>2016</v>
      </c>
      <c r="C37" s="37"/>
      <c r="D37" s="38"/>
      <c r="E37" s="37"/>
      <c r="F37"/>
      <c r="G37" s="37" t="s">
        <v>1977</v>
      </c>
      <c r="H37" s="39"/>
      <c r="I37"/>
      <c r="J37" s="175" t="s">
        <v>2007</v>
      </c>
      <c r="K37" s="175"/>
      <c r="L37" s="175"/>
      <c r="O37" s="17"/>
      <c r="AE37" s="20" t="s">
        <v>1956</v>
      </c>
    </row>
    <row r="38" spans="1:31" s="16" customFormat="1" ht="40.5" customHeight="1" x14ac:dyDescent="0.25">
      <c r="B38" s="172"/>
      <c r="C38" s="173"/>
      <c r="D38" s="173"/>
      <c r="E38" s="174"/>
      <c r="F38"/>
      <c r="G38" s="113" t="s">
        <v>181</v>
      </c>
      <c r="H38" s="32"/>
      <c r="I38"/>
      <c r="J38" s="176" t="s">
        <v>1987</v>
      </c>
      <c r="K38" s="177"/>
      <c r="L38" s="178"/>
      <c r="O38" s="17"/>
      <c r="AE38" s="20"/>
    </row>
    <row r="39" spans="1:31" s="16" customFormat="1" ht="40.5" customHeight="1" x14ac:dyDescent="0.25">
      <c r="B39"/>
      <c r="C39"/>
      <c r="D39" s="12"/>
      <c r="E39"/>
      <c r="F39"/>
      <c r="G39"/>
      <c r="H39"/>
      <c r="O39" s="17"/>
      <c r="AE39" s="20"/>
    </row>
    <row r="40" spans="1:31" s="16" customFormat="1" ht="40.5" customHeight="1" x14ac:dyDescent="0.25">
      <c r="D40" s="22"/>
      <c r="O40" s="17"/>
      <c r="AE40" s="20"/>
    </row>
    <row r="41" spans="1:31" s="16" customFormat="1" ht="40.5" customHeight="1" x14ac:dyDescent="0.25">
      <c r="D41" s="22"/>
      <c r="O41" s="17"/>
      <c r="AE41" s="20"/>
    </row>
    <row r="42" spans="1:31" s="16" customFormat="1" ht="40.5" customHeight="1" x14ac:dyDescent="0.25">
      <c r="D42" s="22"/>
      <c r="O42" s="17"/>
      <c r="AE42" s="20"/>
    </row>
    <row r="43" spans="1:31" s="16" customFormat="1" x14ac:dyDescent="0.25">
      <c r="D43" s="22"/>
      <c r="I43" s="24" t="s">
        <v>10</v>
      </c>
      <c r="O43" s="17"/>
      <c r="AE43" s="20" t="s">
        <v>110</v>
      </c>
    </row>
    <row r="44" spans="1:31" s="16" customFormat="1" ht="36" customHeight="1" x14ac:dyDescent="0.25">
      <c r="A44" s="16" t="s">
        <v>1960</v>
      </c>
      <c r="E44" s="24" t="s">
        <v>7</v>
      </c>
      <c r="F44" s="24" t="s">
        <v>8</v>
      </c>
      <c r="G44" s="24" t="s">
        <v>9</v>
      </c>
      <c r="H44" s="24"/>
      <c r="I44" s="21">
        <v>0</v>
      </c>
      <c r="N44" s="17"/>
      <c r="AD44" s="20" t="s">
        <v>142</v>
      </c>
    </row>
    <row r="45" spans="1:31" s="16" customFormat="1" x14ac:dyDescent="0.25">
      <c r="A45" s="16" t="s">
        <v>1961</v>
      </c>
      <c r="B45" s="16" t="s">
        <v>1965</v>
      </c>
      <c r="C45" s="17" t="s">
        <v>6</v>
      </c>
      <c r="D45" s="16" t="s">
        <v>6</v>
      </c>
      <c r="E45" s="21">
        <v>0</v>
      </c>
      <c r="F45" s="21">
        <v>0</v>
      </c>
      <c r="G45" s="21">
        <v>0</v>
      </c>
      <c r="H45" s="21"/>
      <c r="I45" s="21">
        <v>27</v>
      </c>
      <c r="N45" s="17"/>
      <c r="AD45" s="20" t="s">
        <v>125</v>
      </c>
    </row>
    <row r="46" spans="1:31" s="16" customFormat="1" x14ac:dyDescent="0.25">
      <c r="A46" s="16" t="s">
        <v>1962</v>
      </c>
      <c r="B46" s="16" t="s">
        <v>1966</v>
      </c>
      <c r="C46" s="17" t="s">
        <v>20</v>
      </c>
      <c r="D46" s="23" t="s">
        <v>21</v>
      </c>
      <c r="E46" s="21">
        <v>0</v>
      </c>
      <c r="F46" s="21">
        <v>27</v>
      </c>
      <c r="G46" s="21">
        <v>0</v>
      </c>
      <c r="H46" s="21"/>
      <c r="I46" s="21">
        <v>13</v>
      </c>
      <c r="N46" s="17"/>
      <c r="AD46" s="20" t="s">
        <v>171</v>
      </c>
    </row>
    <row r="47" spans="1:31" s="16" customFormat="1" x14ac:dyDescent="0.25">
      <c r="A47" s="16" t="s">
        <v>1963</v>
      </c>
      <c r="B47" s="16" t="s">
        <v>1967</v>
      </c>
      <c r="C47" s="17"/>
      <c r="D47" s="23" t="s">
        <v>27</v>
      </c>
      <c r="E47" s="21">
        <v>0</v>
      </c>
      <c r="F47" s="21">
        <v>13</v>
      </c>
      <c r="G47" s="21">
        <v>0</v>
      </c>
      <c r="H47" s="21"/>
      <c r="I47" s="21">
        <v>415</v>
      </c>
      <c r="N47" s="17"/>
      <c r="AD47" s="20" t="s">
        <v>175</v>
      </c>
    </row>
    <row r="48" spans="1:31" s="16" customFormat="1" x14ac:dyDescent="0.25">
      <c r="A48" s="16" t="s">
        <v>1964</v>
      </c>
      <c r="B48" s="16" t="s">
        <v>1968</v>
      </c>
      <c r="C48" s="17"/>
      <c r="D48" s="23" t="s">
        <v>33</v>
      </c>
      <c r="E48" s="21">
        <v>189</v>
      </c>
      <c r="F48" s="21">
        <v>226</v>
      </c>
      <c r="G48" s="21">
        <v>0</v>
      </c>
      <c r="H48" s="21"/>
      <c r="I48" s="21">
        <v>40</v>
      </c>
      <c r="N48" s="17"/>
      <c r="AD48" s="20" t="s">
        <v>140</v>
      </c>
    </row>
    <row r="49" spans="1:98" s="16" customFormat="1" x14ac:dyDescent="0.25">
      <c r="A49"/>
      <c r="C49" s="17"/>
      <c r="D49" s="23" t="s">
        <v>39</v>
      </c>
      <c r="E49" s="21">
        <v>0</v>
      </c>
      <c r="F49" s="21">
        <v>40</v>
      </c>
      <c r="G49" s="21">
        <v>0</v>
      </c>
      <c r="H49" s="21"/>
      <c r="I49" s="21">
        <v>178</v>
      </c>
      <c r="N49" s="17"/>
      <c r="AD49" s="20" t="s">
        <v>184</v>
      </c>
    </row>
    <row r="50" spans="1:98" s="16" customFormat="1" x14ac:dyDescent="0.25">
      <c r="A50"/>
      <c r="C50" s="17" t="s">
        <v>26</v>
      </c>
      <c r="D50" s="23" t="s">
        <v>44</v>
      </c>
      <c r="E50" s="21">
        <v>96</v>
      </c>
      <c r="F50" s="21">
        <v>82</v>
      </c>
      <c r="G50" s="21">
        <v>0</v>
      </c>
      <c r="H50" s="21"/>
      <c r="I50" s="21">
        <v>203</v>
      </c>
      <c r="N50" s="21"/>
      <c r="AD50" s="20" t="s">
        <v>145</v>
      </c>
    </row>
    <row r="51" spans="1:98" s="16" customFormat="1" x14ac:dyDescent="0.25">
      <c r="A51"/>
      <c r="C51" s="17"/>
      <c r="D51" s="23" t="s">
        <v>48</v>
      </c>
      <c r="E51" s="21">
        <v>121</v>
      </c>
      <c r="F51" s="21">
        <v>82</v>
      </c>
      <c r="G51" s="21">
        <v>0</v>
      </c>
      <c r="H51" s="21"/>
      <c r="I51" s="21">
        <v>312</v>
      </c>
      <c r="N51" s="17"/>
      <c r="AD51" s="20" t="s">
        <v>193</v>
      </c>
    </row>
    <row r="52" spans="1:98" s="16" customFormat="1" x14ac:dyDescent="0.25">
      <c r="A52"/>
      <c r="C52" s="17"/>
      <c r="D52" s="23" t="s">
        <v>53</v>
      </c>
      <c r="E52" s="21">
        <v>38</v>
      </c>
      <c r="F52" s="21">
        <v>274</v>
      </c>
      <c r="G52" s="21">
        <v>0</v>
      </c>
      <c r="H52" s="21"/>
      <c r="I52" s="21">
        <v>149</v>
      </c>
      <c r="N52" s="21"/>
      <c r="AD52" s="20" t="s">
        <v>207</v>
      </c>
    </row>
    <row r="53" spans="1:98" s="16" customFormat="1" x14ac:dyDescent="0.25">
      <c r="A53"/>
      <c r="C53" s="17"/>
      <c r="D53" s="23" t="s">
        <v>57</v>
      </c>
      <c r="E53" s="21">
        <v>38</v>
      </c>
      <c r="F53" s="21">
        <v>111</v>
      </c>
      <c r="G53" s="21">
        <v>0</v>
      </c>
      <c r="H53" s="21"/>
      <c r="I53" s="21">
        <v>63</v>
      </c>
      <c r="N53" s="21"/>
      <c r="AD53" s="20" t="s">
        <v>164</v>
      </c>
    </row>
    <row r="54" spans="1:98" s="16" customFormat="1" x14ac:dyDescent="0.25">
      <c r="A54"/>
      <c r="C54" s="17"/>
      <c r="D54" s="23" t="s">
        <v>62</v>
      </c>
      <c r="E54" s="21">
        <v>50</v>
      </c>
      <c r="F54" s="21">
        <v>13</v>
      </c>
      <c r="G54" s="21">
        <v>0</v>
      </c>
      <c r="H54" s="21"/>
      <c r="I54" s="21">
        <v>370</v>
      </c>
      <c r="N54" s="17"/>
      <c r="AD54" s="20" t="s">
        <v>214</v>
      </c>
    </row>
    <row r="55" spans="1:98" s="16" customFormat="1" x14ac:dyDescent="0.25">
      <c r="A55"/>
      <c r="C55" s="17"/>
      <c r="D55" s="23" t="s">
        <v>67</v>
      </c>
      <c r="E55" s="21">
        <v>96</v>
      </c>
      <c r="F55" s="21">
        <v>274</v>
      </c>
      <c r="G55" s="21">
        <v>0</v>
      </c>
      <c r="H55" s="21"/>
      <c r="I55" s="21">
        <v>178</v>
      </c>
      <c r="AD55" s="20" t="s">
        <v>173</v>
      </c>
    </row>
    <row r="56" spans="1:98" s="16" customFormat="1" x14ac:dyDescent="0.25">
      <c r="C56" s="17"/>
      <c r="D56" s="23" t="s">
        <v>71</v>
      </c>
      <c r="E56" s="21">
        <v>151</v>
      </c>
      <c r="F56" s="21">
        <v>27</v>
      </c>
      <c r="G56" s="21">
        <v>0</v>
      </c>
      <c r="H56" s="21"/>
      <c r="I56" s="21">
        <v>312</v>
      </c>
      <c r="AD56" s="20" t="s">
        <v>225</v>
      </c>
      <c r="AK56" s="20" t="s">
        <v>1246</v>
      </c>
      <c r="AL56" s="20" t="s">
        <v>1250</v>
      </c>
      <c r="AM56" s="20" t="s">
        <v>1265</v>
      </c>
      <c r="AN56" s="20" t="s">
        <v>1272</v>
      </c>
      <c r="AO56" s="20" t="s">
        <v>1276</v>
      </c>
      <c r="AP56" s="20" t="s">
        <v>1280</v>
      </c>
      <c r="AQ56" s="20" t="s">
        <v>1288</v>
      </c>
      <c r="AR56" s="20" t="s">
        <v>1292</v>
      </c>
      <c r="AS56" s="20" t="s">
        <v>1296</v>
      </c>
      <c r="AT56" s="20" t="s">
        <v>1300</v>
      </c>
      <c r="AU56" s="20" t="s">
        <v>1304</v>
      </c>
      <c r="AV56" s="20" t="s">
        <v>1319</v>
      </c>
      <c r="AW56" s="20" t="s">
        <v>1334</v>
      </c>
      <c r="AX56" s="20" t="s">
        <v>1341</v>
      </c>
      <c r="AY56" s="20" t="s">
        <v>1344</v>
      </c>
      <c r="AZ56" s="20" t="s">
        <v>1348</v>
      </c>
      <c r="BA56" s="20" t="s">
        <v>1351</v>
      </c>
      <c r="BB56" s="20" t="s">
        <v>1355</v>
      </c>
      <c r="BC56" s="20" t="s">
        <v>1359</v>
      </c>
      <c r="BD56" s="20" t="s">
        <v>1367</v>
      </c>
      <c r="BE56" s="20" t="s">
        <v>1371</v>
      </c>
      <c r="BF56" s="20" t="s">
        <v>1375</v>
      </c>
      <c r="BG56" s="20" t="s">
        <v>1379</v>
      </c>
      <c r="BH56" s="20" t="s">
        <v>1383</v>
      </c>
      <c r="BI56" s="20" t="s">
        <v>1387</v>
      </c>
      <c r="BJ56" s="20" t="s">
        <v>1391</v>
      </c>
      <c r="BK56" s="20" t="s">
        <v>1395</v>
      </c>
      <c r="BL56" s="20" t="s">
        <v>1403</v>
      </c>
      <c r="BM56" s="20" t="s">
        <v>1411</v>
      </c>
      <c r="BN56" s="20" t="s">
        <v>1415</v>
      </c>
      <c r="BO56" s="20" t="s">
        <v>1419</v>
      </c>
      <c r="BP56" s="20" t="s">
        <v>1427</v>
      </c>
      <c r="BQ56" s="20" t="s">
        <v>1435</v>
      </c>
      <c r="BR56" s="20" t="s">
        <v>1439</v>
      </c>
      <c r="BS56" s="20" t="s">
        <v>1443</v>
      </c>
      <c r="BT56" s="20" t="s">
        <v>1446</v>
      </c>
      <c r="BU56" s="20" t="s">
        <v>1449</v>
      </c>
      <c r="BV56" s="20" t="s">
        <v>1456</v>
      </c>
      <c r="BW56" s="20" t="s">
        <v>1464</v>
      </c>
      <c r="BX56" s="20" t="s">
        <v>1467</v>
      </c>
      <c r="BY56" s="20" t="s">
        <v>1470</v>
      </c>
      <c r="BZ56" s="20" t="s">
        <v>1478</v>
      </c>
      <c r="CA56" s="20" t="s">
        <v>1486</v>
      </c>
      <c r="CB56" s="20" t="s">
        <v>1494</v>
      </c>
      <c r="CC56" s="20" t="s">
        <v>1498</v>
      </c>
      <c r="CD56" s="20" t="s">
        <v>1505</v>
      </c>
      <c r="CE56" s="20" t="s">
        <v>1509</v>
      </c>
      <c r="CF56" s="20" t="s">
        <v>1520</v>
      </c>
      <c r="CG56" s="20" t="s">
        <v>1527</v>
      </c>
      <c r="CH56" s="20" t="s">
        <v>1535</v>
      </c>
      <c r="CI56" s="20" t="s">
        <v>1538</v>
      </c>
      <c r="CJ56" s="20" t="s">
        <v>1542</v>
      </c>
      <c r="CK56" s="20" t="s">
        <v>1550</v>
      </c>
      <c r="CL56" s="20" t="s">
        <v>1554</v>
      </c>
      <c r="CM56" s="20" t="s">
        <v>1557</v>
      </c>
      <c r="CN56" s="20" t="s">
        <v>1561</v>
      </c>
      <c r="CO56" s="20" t="s">
        <v>1565</v>
      </c>
      <c r="CP56" s="20" t="s">
        <v>1569</v>
      </c>
      <c r="CQ56" s="20" t="s">
        <v>1575</v>
      </c>
      <c r="CR56" s="20" t="s">
        <v>1579</v>
      </c>
      <c r="CS56" s="20" t="s">
        <v>1583</v>
      </c>
      <c r="CT56" s="20" t="s">
        <v>1591</v>
      </c>
    </row>
    <row r="57" spans="1:98" s="16" customFormat="1" x14ac:dyDescent="0.25">
      <c r="A57" t="s">
        <v>1970</v>
      </c>
      <c r="C57" s="17"/>
      <c r="D57" s="23" t="s">
        <v>76</v>
      </c>
      <c r="E57" s="21">
        <v>38</v>
      </c>
      <c r="F57" s="21">
        <v>274</v>
      </c>
      <c r="G57" s="21">
        <v>0</v>
      </c>
      <c r="H57" s="21"/>
      <c r="I57" s="21">
        <v>207</v>
      </c>
      <c r="AD57" s="20" t="s">
        <v>229</v>
      </c>
    </row>
    <row r="58" spans="1:98" s="16" customFormat="1" x14ac:dyDescent="0.25">
      <c r="A58" t="s">
        <v>1973</v>
      </c>
      <c r="C58" s="17"/>
      <c r="D58" s="23" t="s">
        <v>82</v>
      </c>
      <c r="E58" s="21">
        <v>96</v>
      </c>
      <c r="F58" s="21">
        <v>111</v>
      </c>
      <c r="G58" s="21">
        <v>0</v>
      </c>
      <c r="H58" s="21"/>
      <c r="I58" s="21">
        <v>13</v>
      </c>
      <c r="AD58" s="20" t="s">
        <v>187</v>
      </c>
    </row>
    <row r="59" spans="1:98" s="16" customFormat="1" x14ac:dyDescent="0.25">
      <c r="A59" t="s">
        <v>181</v>
      </c>
      <c r="C59" s="17"/>
      <c r="D59" s="23" t="s">
        <v>87</v>
      </c>
      <c r="E59" s="21">
        <v>0</v>
      </c>
      <c r="F59" s="21">
        <v>13</v>
      </c>
      <c r="G59" s="21">
        <v>0</v>
      </c>
      <c r="H59" s="21"/>
      <c r="I59" s="21">
        <v>13</v>
      </c>
      <c r="AD59" s="20" t="s">
        <v>191</v>
      </c>
    </row>
    <row r="60" spans="1:98" s="16" customFormat="1" x14ac:dyDescent="0.25">
      <c r="A60" t="s">
        <v>1971</v>
      </c>
      <c r="C60" s="17" t="s">
        <v>15</v>
      </c>
      <c r="D60" s="23" t="s">
        <v>92</v>
      </c>
      <c r="E60" s="21">
        <v>0</v>
      </c>
      <c r="F60" s="21">
        <v>13</v>
      </c>
      <c r="G60" s="21">
        <v>0</v>
      </c>
      <c r="H60" s="21"/>
      <c r="I60" s="21">
        <v>13</v>
      </c>
      <c r="AD60" s="20" t="s">
        <v>239</v>
      </c>
    </row>
    <row r="61" spans="1:98" s="16" customFormat="1" x14ac:dyDescent="0.25">
      <c r="A61" t="s">
        <v>1972</v>
      </c>
      <c r="C61" s="17"/>
      <c r="D61" s="23" t="s">
        <v>97</v>
      </c>
      <c r="E61" s="21">
        <v>0</v>
      </c>
      <c r="F61" s="21">
        <v>13</v>
      </c>
      <c r="G61" s="21">
        <v>0</v>
      </c>
      <c r="H61" s="21"/>
      <c r="I61" s="21">
        <v>40</v>
      </c>
      <c r="AD61" s="20" t="s">
        <v>243</v>
      </c>
    </row>
    <row r="62" spans="1:98" s="16" customFormat="1" x14ac:dyDescent="0.25">
      <c r="C62" s="17" t="s">
        <v>32</v>
      </c>
      <c r="D62" s="23" t="s">
        <v>101</v>
      </c>
      <c r="E62" s="21">
        <v>12</v>
      </c>
      <c r="F62" s="21">
        <v>28</v>
      </c>
      <c r="G62" s="21">
        <v>0</v>
      </c>
      <c r="H62" s="21"/>
      <c r="I62" s="21">
        <v>67</v>
      </c>
      <c r="AD62" s="20" t="s">
        <v>258</v>
      </c>
    </row>
    <row r="63" spans="1:98" s="16" customFormat="1" x14ac:dyDescent="0.25">
      <c r="C63" s="17"/>
      <c r="D63" s="23" t="s">
        <v>105</v>
      </c>
      <c r="E63" s="21">
        <v>12</v>
      </c>
      <c r="F63" s="21">
        <v>55</v>
      </c>
      <c r="G63" s="21">
        <v>0</v>
      </c>
      <c r="H63" s="21"/>
      <c r="I63" s="21">
        <v>67</v>
      </c>
      <c r="AD63" s="20" t="s">
        <v>278</v>
      </c>
    </row>
    <row r="64" spans="1:98" s="16" customFormat="1" x14ac:dyDescent="0.25">
      <c r="C64" s="17"/>
      <c r="D64" s="23" t="s">
        <v>109</v>
      </c>
      <c r="E64" s="21">
        <v>12</v>
      </c>
      <c r="F64" s="21">
        <v>55</v>
      </c>
      <c r="G64" s="21">
        <v>0</v>
      </c>
      <c r="H64" s="21"/>
      <c r="I64" s="21">
        <v>128</v>
      </c>
      <c r="AD64" s="20" t="s">
        <v>282</v>
      </c>
    </row>
    <row r="65" spans="3:31" s="16" customFormat="1" x14ac:dyDescent="0.25">
      <c r="C65" s="17"/>
      <c r="D65" s="23" t="s">
        <v>114</v>
      </c>
      <c r="E65" s="21">
        <v>12</v>
      </c>
      <c r="F65" s="21">
        <v>116</v>
      </c>
      <c r="G65" s="21">
        <v>0</v>
      </c>
      <c r="H65" s="21"/>
      <c r="I65" s="21">
        <v>25</v>
      </c>
      <c r="AD65" s="20" t="s">
        <v>286</v>
      </c>
    </row>
    <row r="66" spans="3:31" s="16" customFormat="1" x14ac:dyDescent="0.25">
      <c r="C66" s="17"/>
      <c r="D66" s="23" t="s">
        <v>119</v>
      </c>
      <c r="E66" s="21">
        <v>12</v>
      </c>
      <c r="F66" s="21">
        <v>13</v>
      </c>
      <c r="G66" s="21">
        <v>0</v>
      </c>
      <c r="H66" s="21"/>
      <c r="I66" s="21">
        <v>27</v>
      </c>
      <c r="AD66" s="20" t="s">
        <v>276</v>
      </c>
    </row>
    <row r="67" spans="3:31" s="16" customFormat="1" x14ac:dyDescent="0.25">
      <c r="C67" s="17" t="s">
        <v>38</v>
      </c>
      <c r="D67" s="23" t="s">
        <v>124</v>
      </c>
      <c r="E67" s="21">
        <v>0</v>
      </c>
      <c r="F67" s="21">
        <v>27</v>
      </c>
      <c r="G67" s="21">
        <v>0</v>
      </c>
      <c r="H67" s="21"/>
      <c r="I67" s="21">
        <v>27</v>
      </c>
      <c r="AD67" s="20" t="s">
        <v>301</v>
      </c>
    </row>
    <row r="68" spans="3:31" s="16" customFormat="1" x14ac:dyDescent="0.25">
      <c r="C68" s="17"/>
      <c r="D68" s="23" t="s">
        <v>129</v>
      </c>
      <c r="E68" s="21">
        <v>0</v>
      </c>
      <c r="F68" s="21">
        <v>27</v>
      </c>
      <c r="G68" s="21">
        <v>0</v>
      </c>
      <c r="H68" s="21"/>
      <c r="I68" s="21">
        <v>27</v>
      </c>
      <c r="AD68" s="20" t="s">
        <v>284</v>
      </c>
    </row>
    <row r="69" spans="3:31" s="16" customFormat="1" x14ac:dyDescent="0.25">
      <c r="C69" s="17"/>
      <c r="D69" s="23" t="s">
        <v>134</v>
      </c>
      <c r="E69" s="21">
        <v>0</v>
      </c>
      <c r="F69" s="21">
        <v>27</v>
      </c>
      <c r="G69" s="21">
        <v>0</v>
      </c>
      <c r="H69" s="21"/>
      <c r="I69" s="21">
        <v>13</v>
      </c>
      <c r="AD69" s="20" t="s">
        <v>308</v>
      </c>
    </row>
    <row r="70" spans="3:31" s="16" customFormat="1" x14ac:dyDescent="0.25">
      <c r="C70" s="17"/>
      <c r="D70" s="23" t="s">
        <v>139</v>
      </c>
      <c r="E70" s="21">
        <v>0</v>
      </c>
      <c r="F70" s="21">
        <v>13</v>
      </c>
      <c r="G70" s="21">
        <v>0</v>
      </c>
      <c r="H70" s="21"/>
      <c r="I70" s="21">
        <v>0</v>
      </c>
      <c r="AD70" s="20" t="s">
        <v>295</v>
      </c>
    </row>
    <row r="71" spans="3:31" s="16" customFormat="1" x14ac:dyDescent="0.25">
      <c r="C71" s="17"/>
      <c r="D71" s="23" t="s">
        <v>144</v>
      </c>
      <c r="E71" s="21">
        <v>0</v>
      </c>
      <c r="F71" s="21">
        <v>0</v>
      </c>
      <c r="G71" s="21">
        <v>0</v>
      </c>
      <c r="H71" s="21"/>
      <c r="I71" s="21">
        <v>13</v>
      </c>
      <c r="AD71" s="20" t="s">
        <v>303</v>
      </c>
    </row>
    <row r="72" spans="3:31" s="16" customFormat="1" x14ac:dyDescent="0.25">
      <c r="C72" s="17"/>
      <c r="D72" s="23" t="s">
        <v>149</v>
      </c>
      <c r="E72" s="21">
        <v>0</v>
      </c>
      <c r="F72" s="21">
        <v>13</v>
      </c>
      <c r="G72" s="21">
        <v>0</v>
      </c>
      <c r="H72" s="21"/>
      <c r="I72" s="21">
        <f>SUM(F73)</f>
        <v>0</v>
      </c>
      <c r="AD72" s="20" t="s">
        <v>310</v>
      </c>
    </row>
    <row r="73" spans="3:31" s="16" customFormat="1" x14ac:dyDescent="0.25">
      <c r="C73" s="17"/>
      <c r="D73" s="23" t="s">
        <v>150</v>
      </c>
      <c r="E73" s="21">
        <v>0</v>
      </c>
      <c r="F73" s="21">
        <f>'[1]Page 1'!G34</f>
        <v>0</v>
      </c>
      <c r="G73" s="21">
        <v>0</v>
      </c>
      <c r="H73" s="21"/>
      <c r="I73" s="21">
        <f>SUM(F74)</f>
        <v>0</v>
      </c>
      <c r="AD73" s="20" t="s">
        <v>329</v>
      </c>
    </row>
    <row r="74" spans="3:31" s="16" customFormat="1" x14ac:dyDescent="0.25">
      <c r="C74" s="17"/>
      <c r="D74" s="23" t="s">
        <v>154</v>
      </c>
      <c r="E74" s="21">
        <v>0</v>
      </c>
      <c r="F74" s="21">
        <f>'[1]Page 1'!G35</f>
        <v>0</v>
      </c>
      <c r="G74" s="21">
        <v>0</v>
      </c>
      <c r="H74" s="21"/>
      <c r="I74" s="21">
        <f>SUM(E75:G75)</f>
        <v>442</v>
      </c>
      <c r="AD74" s="20" t="s">
        <v>320</v>
      </c>
    </row>
    <row r="75" spans="3:31" s="16" customFormat="1" x14ac:dyDescent="0.25">
      <c r="C75" s="17"/>
      <c r="D75" s="23" t="s">
        <v>159</v>
      </c>
      <c r="E75" s="21">
        <v>189</v>
      </c>
      <c r="F75" s="16">
        <f>SUM(F46+F48+F73)</f>
        <v>253</v>
      </c>
      <c r="I75" s="21">
        <v>464</v>
      </c>
      <c r="AD75" s="20" t="s">
        <v>336</v>
      </c>
    </row>
    <row r="76" spans="3:31" s="16" customFormat="1" x14ac:dyDescent="0.25">
      <c r="C76" s="17"/>
      <c r="D76" s="23" t="s">
        <v>168</v>
      </c>
      <c r="E76" s="21">
        <v>108</v>
      </c>
      <c r="F76" s="21">
        <v>356</v>
      </c>
      <c r="AD76" s="20" t="s">
        <v>331</v>
      </c>
    </row>
    <row r="77" spans="3:31" s="16" customFormat="1" x14ac:dyDescent="0.25">
      <c r="AE77" s="20" t="s">
        <v>347</v>
      </c>
    </row>
    <row r="78" spans="3:31" s="16" customFormat="1" x14ac:dyDescent="0.25">
      <c r="AE78" s="20" t="s">
        <v>341</v>
      </c>
    </row>
    <row r="79" spans="3:31" s="16" customFormat="1" x14ac:dyDescent="0.25">
      <c r="AE79" s="20" t="s">
        <v>345</v>
      </c>
    </row>
    <row r="80" spans="3:31" s="16" customFormat="1" x14ac:dyDescent="0.25">
      <c r="AE80" s="20" t="s">
        <v>365</v>
      </c>
    </row>
    <row r="81" spans="31:31" s="16" customFormat="1" x14ac:dyDescent="0.25">
      <c r="AE81" s="20" t="s">
        <v>373</v>
      </c>
    </row>
    <row r="82" spans="31:31" s="16" customFormat="1" x14ac:dyDescent="0.25">
      <c r="AE82" s="20" t="s">
        <v>367</v>
      </c>
    </row>
    <row r="83" spans="31:31" s="16" customFormat="1" x14ac:dyDescent="0.25">
      <c r="AE83" s="20" t="s">
        <v>384</v>
      </c>
    </row>
    <row r="84" spans="31:31" s="16" customFormat="1" x14ac:dyDescent="0.25">
      <c r="AE84" s="20" t="s">
        <v>371</v>
      </c>
    </row>
    <row r="85" spans="31:31" s="16" customFormat="1" x14ac:dyDescent="0.25">
      <c r="AE85" s="20" t="s">
        <v>395</v>
      </c>
    </row>
    <row r="86" spans="31:31" s="16" customFormat="1" x14ac:dyDescent="0.25">
      <c r="AE86" s="20" t="s">
        <v>382</v>
      </c>
    </row>
    <row r="87" spans="31:31" s="16" customFormat="1" x14ac:dyDescent="0.25">
      <c r="AE87" s="20" t="s">
        <v>402</v>
      </c>
    </row>
    <row r="88" spans="31:31" s="16" customFormat="1" x14ac:dyDescent="0.25">
      <c r="AE88" s="20" t="s">
        <v>406</v>
      </c>
    </row>
    <row r="89" spans="31:31" s="16" customFormat="1" x14ac:dyDescent="0.25">
      <c r="AE89" s="20" t="s">
        <v>410</v>
      </c>
    </row>
    <row r="90" spans="31:31" s="16" customFormat="1" x14ac:dyDescent="0.25">
      <c r="AE90" s="20" t="s">
        <v>414</v>
      </c>
    </row>
    <row r="91" spans="31:31" s="16" customFormat="1" x14ac:dyDescent="0.25">
      <c r="AE91" s="20" t="s">
        <v>393</v>
      </c>
    </row>
    <row r="92" spans="31:31" s="16" customFormat="1" x14ac:dyDescent="0.25">
      <c r="AE92" s="20" t="s">
        <v>421</v>
      </c>
    </row>
    <row r="93" spans="31:31" s="16" customFormat="1" x14ac:dyDescent="0.25">
      <c r="AE93" s="20" t="s">
        <v>429</v>
      </c>
    </row>
    <row r="94" spans="31:31" s="16" customFormat="1" x14ac:dyDescent="0.25">
      <c r="AE94" s="20" t="s">
        <v>408</v>
      </c>
    </row>
    <row r="95" spans="31:31" s="16" customFormat="1" x14ac:dyDescent="0.25">
      <c r="AE95" s="20" t="s">
        <v>412</v>
      </c>
    </row>
    <row r="96" spans="31:31" s="16" customFormat="1" x14ac:dyDescent="0.25">
      <c r="AE96" s="20" t="s">
        <v>416</v>
      </c>
    </row>
    <row r="97" spans="1:84" s="16" customFormat="1" x14ac:dyDescent="0.25">
      <c r="AE97" s="20" t="s">
        <v>419</v>
      </c>
    </row>
    <row r="98" spans="1:84" s="16" customFormat="1" x14ac:dyDescent="0.25">
      <c r="AE98" s="20" t="s">
        <v>445</v>
      </c>
    </row>
    <row r="99" spans="1:84" s="16" customFormat="1" x14ac:dyDescent="0.25">
      <c r="AE99" s="20" t="s">
        <v>434</v>
      </c>
    </row>
    <row r="100" spans="1:84" s="16" customFormat="1" x14ac:dyDescent="0.25">
      <c r="AE100" s="20" t="s">
        <v>440</v>
      </c>
    </row>
    <row r="101" spans="1:84" s="16" customFormat="1" x14ac:dyDescent="0.25">
      <c r="AE101" s="20" t="s">
        <v>459</v>
      </c>
    </row>
    <row r="102" spans="1:84" s="16" customFormat="1" x14ac:dyDescent="0.25">
      <c r="AE102" s="20" t="s">
        <v>453</v>
      </c>
    </row>
    <row r="103" spans="1:84" s="16" customFormat="1" x14ac:dyDescent="0.25">
      <c r="AE103" s="20" t="s">
        <v>478</v>
      </c>
    </row>
    <row r="104" spans="1:84" x14ac:dyDescent="0.25">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c r="AE104" s="20" t="s">
        <v>490</v>
      </c>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16"/>
      <c r="BC104" s="16"/>
      <c r="BD104" s="16"/>
      <c r="BE104" s="16"/>
      <c r="BF104" s="16"/>
      <c r="BG104" s="16"/>
      <c r="BH104" s="16"/>
      <c r="BI104" s="16"/>
      <c r="BJ104" s="16"/>
      <c r="BK104" s="16"/>
      <c r="BL104" s="16"/>
      <c r="BM104" s="16"/>
      <c r="BN104" s="16"/>
      <c r="BO104" s="16"/>
      <c r="BP104" s="16"/>
      <c r="BQ104" s="16"/>
      <c r="BR104" s="16"/>
      <c r="BS104" s="16"/>
      <c r="BT104" s="16"/>
      <c r="BU104" s="16"/>
      <c r="BV104" s="16"/>
      <c r="BW104" s="16"/>
      <c r="BX104" s="16"/>
      <c r="BY104" s="16"/>
      <c r="BZ104" s="16"/>
      <c r="CA104" s="16"/>
      <c r="CB104" s="16"/>
      <c r="CC104" s="16"/>
      <c r="CD104" s="16"/>
      <c r="CE104" s="16"/>
      <c r="CF104" s="16"/>
    </row>
    <row r="105" spans="1:84" x14ac:dyDescent="0.25">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20" t="s">
        <v>480</v>
      </c>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c r="BT105" s="16"/>
      <c r="BU105" s="16"/>
      <c r="BV105" s="16"/>
      <c r="BW105" s="16"/>
      <c r="BX105" s="16"/>
      <c r="BY105" s="16"/>
      <c r="BZ105" s="16"/>
      <c r="CA105" s="16"/>
      <c r="CB105" s="16"/>
      <c r="CC105" s="16"/>
      <c r="CD105" s="16"/>
      <c r="CE105" s="16"/>
      <c r="CF105" s="16"/>
    </row>
    <row r="106" spans="1:84" x14ac:dyDescent="0.25">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c r="AB106" s="16"/>
      <c r="AC106" s="16"/>
      <c r="AD106" s="16"/>
      <c r="AE106" s="20" t="s">
        <v>501</v>
      </c>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6"/>
      <c r="BB106" s="16"/>
      <c r="BC106" s="16"/>
      <c r="BD106" s="16"/>
      <c r="BE106" s="16"/>
      <c r="BF106" s="16"/>
      <c r="BG106" s="16"/>
      <c r="BH106" s="16"/>
      <c r="BI106" s="16"/>
      <c r="BJ106" s="16"/>
      <c r="BK106" s="16"/>
      <c r="BL106" s="16"/>
      <c r="BM106" s="16"/>
      <c r="BN106" s="16"/>
      <c r="BO106" s="16"/>
      <c r="BP106" s="16"/>
      <c r="BQ106" s="16"/>
      <c r="BR106" s="16"/>
      <c r="BS106" s="16"/>
      <c r="BT106" s="16"/>
      <c r="BU106" s="16"/>
      <c r="BV106" s="16"/>
      <c r="BW106" s="16"/>
      <c r="BX106" s="16"/>
      <c r="BY106" s="16"/>
      <c r="BZ106" s="16"/>
      <c r="CA106" s="16"/>
      <c r="CB106" s="16"/>
      <c r="CC106" s="16"/>
      <c r="CD106" s="16"/>
      <c r="CE106" s="16"/>
      <c r="CF106" s="16"/>
    </row>
    <row r="107" spans="1:84" x14ac:dyDescent="0.25">
      <c r="A107" s="16"/>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c r="AE107" s="20" t="s">
        <v>495</v>
      </c>
      <c r="AF107" s="16"/>
      <c r="AG107" s="16"/>
      <c r="AH107" s="16"/>
      <c r="AI107" s="16"/>
      <c r="AJ107" s="16"/>
      <c r="AK107" s="16"/>
      <c r="AL107" s="16"/>
      <c r="AM107" s="16"/>
      <c r="AN107" s="16"/>
      <c r="AO107" s="16"/>
      <c r="AP107" s="16"/>
      <c r="AQ107" s="16"/>
      <c r="AR107" s="16"/>
      <c r="AS107" s="16"/>
      <c r="AT107" s="16"/>
      <c r="AU107" s="16"/>
      <c r="AV107" s="16"/>
      <c r="AW107" s="16"/>
      <c r="AX107" s="16"/>
      <c r="AY107" s="16"/>
      <c r="AZ107" s="16"/>
      <c r="BA107" s="16"/>
      <c r="BB107" s="16"/>
      <c r="BC107" s="16"/>
      <c r="BD107" s="16"/>
      <c r="BE107" s="16"/>
      <c r="BF107" s="16"/>
      <c r="BG107" s="16"/>
      <c r="BH107" s="16"/>
      <c r="BI107" s="16"/>
      <c r="BJ107" s="16"/>
      <c r="BK107" s="16"/>
      <c r="BL107" s="16"/>
      <c r="BM107" s="16"/>
      <c r="BN107" s="16"/>
      <c r="BO107" s="16"/>
      <c r="BP107" s="16"/>
      <c r="BQ107" s="16"/>
      <c r="BR107" s="16"/>
      <c r="BS107" s="16"/>
      <c r="BT107" s="16"/>
      <c r="BU107" s="16"/>
      <c r="BV107" s="16"/>
      <c r="BW107" s="16"/>
      <c r="BX107" s="16"/>
      <c r="BY107" s="16"/>
      <c r="BZ107" s="16"/>
      <c r="CA107" s="16"/>
      <c r="CB107" s="16"/>
      <c r="CC107" s="16"/>
      <c r="CD107" s="16"/>
      <c r="CE107" s="16"/>
      <c r="CF107" s="16"/>
    </row>
    <row r="108" spans="1:84" x14ac:dyDescent="0.25">
      <c r="A108" s="16"/>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16"/>
      <c r="AB108" s="16"/>
      <c r="AC108" s="16"/>
      <c r="AD108" s="16"/>
      <c r="AE108" s="20" t="s">
        <v>514</v>
      </c>
      <c r="AF108" s="16"/>
      <c r="AG108" s="16"/>
      <c r="AH108" s="16"/>
      <c r="AI108" s="16"/>
      <c r="AJ108" s="16"/>
      <c r="AK108" s="16"/>
      <c r="AL108" s="16"/>
      <c r="AM108" s="16"/>
      <c r="AN108" s="16"/>
      <c r="AO108" s="16"/>
      <c r="AP108" s="16"/>
      <c r="AQ108" s="16"/>
      <c r="AR108" s="16"/>
      <c r="AS108" s="16"/>
      <c r="AT108" s="16"/>
      <c r="AU108" s="16"/>
      <c r="AV108" s="16"/>
      <c r="AW108" s="16"/>
      <c r="AX108" s="16"/>
      <c r="AY108" s="16"/>
      <c r="AZ108" s="16"/>
      <c r="BA108" s="16"/>
      <c r="BB108" s="16"/>
      <c r="BC108" s="16"/>
      <c r="BD108" s="16"/>
      <c r="BE108" s="16"/>
      <c r="BF108" s="16"/>
      <c r="BG108" s="16"/>
      <c r="BH108" s="16"/>
      <c r="BI108" s="16"/>
      <c r="BJ108" s="16"/>
      <c r="BK108" s="16"/>
      <c r="BL108" s="16"/>
      <c r="BM108" s="16"/>
      <c r="BN108" s="16"/>
      <c r="BO108" s="16"/>
      <c r="BP108" s="16"/>
      <c r="BQ108" s="16"/>
      <c r="BR108" s="16"/>
      <c r="BS108" s="16"/>
      <c r="BT108" s="16"/>
      <c r="BU108" s="16"/>
      <c r="BV108" s="16"/>
      <c r="BW108" s="16"/>
      <c r="BX108" s="16"/>
      <c r="BY108" s="16"/>
      <c r="BZ108" s="16"/>
      <c r="CA108" s="16"/>
      <c r="CB108" s="16"/>
      <c r="CC108" s="16"/>
      <c r="CD108" s="16"/>
      <c r="CE108" s="16"/>
      <c r="CF108" s="16"/>
    </row>
    <row r="109" spans="1:84" x14ac:dyDescent="0.25">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c r="AA109" s="16"/>
      <c r="AB109" s="16"/>
      <c r="AC109" s="16"/>
      <c r="AD109" s="16"/>
      <c r="AE109" s="20" t="s">
        <v>527</v>
      </c>
      <c r="AF109" s="16"/>
      <c r="AG109" s="16"/>
      <c r="AH109" s="16"/>
      <c r="AI109" s="16"/>
      <c r="AJ109" s="16"/>
      <c r="AK109" s="16"/>
      <c r="AL109" s="16"/>
      <c r="AM109" s="16"/>
      <c r="AN109" s="16"/>
      <c r="AO109" s="16"/>
      <c r="AP109" s="16"/>
      <c r="AQ109" s="16"/>
      <c r="AR109" s="16"/>
      <c r="AS109" s="16"/>
      <c r="AT109" s="16"/>
      <c r="AU109" s="16"/>
      <c r="AV109" s="16"/>
      <c r="AW109" s="16"/>
      <c r="AX109" s="16"/>
      <c r="AY109" s="16"/>
      <c r="AZ109" s="16"/>
      <c r="BA109" s="16"/>
      <c r="BB109" s="16"/>
      <c r="BC109" s="16"/>
      <c r="BD109" s="16"/>
      <c r="BE109" s="16"/>
      <c r="BF109" s="16"/>
      <c r="BG109" s="16"/>
      <c r="BH109" s="16"/>
      <c r="BI109" s="16"/>
      <c r="BJ109" s="16"/>
      <c r="BK109" s="16"/>
      <c r="BL109" s="16"/>
      <c r="BM109" s="16"/>
      <c r="BN109" s="16"/>
      <c r="BO109" s="16"/>
      <c r="BP109" s="16"/>
      <c r="BQ109" s="16"/>
      <c r="BR109" s="16"/>
      <c r="BS109" s="16"/>
      <c r="BT109" s="16"/>
      <c r="BU109" s="16"/>
      <c r="BV109" s="16"/>
      <c r="BW109" s="16"/>
      <c r="BX109" s="16"/>
      <c r="BY109" s="16"/>
      <c r="BZ109" s="16"/>
      <c r="CA109" s="16"/>
      <c r="CB109" s="16"/>
      <c r="CC109" s="16"/>
      <c r="CD109" s="16"/>
      <c r="CE109" s="16"/>
      <c r="CF109" s="16"/>
    </row>
    <row r="110" spans="1:84" x14ac:dyDescent="0.25">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c r="AA110" s="16"/>
      <c r="AB110" s="16"/>
      <c r="AC110" s="16"/>
      <c r="AD110" s="16"/>
      <c r="AE110" s="20" t="s">
        <v>531</v>
      </c>
      <c r="AF110" s="16"/>
      <c r="AG110" s="16"/>
      <c r="AH110" s="16"/>
      <c r="AI110" s="16"/>
      <c r="AJ110" s="16"/>
      <c r="AK110" s="16"/>
      <c r="AL110" s="16"/>
      <c r="AM110" s="16"/>
      <c r="AN110" s="16"/>
      <c r="AO110" s="16"/>
      <c r="AP110" s="16"/>
      <c r="AQ110" s="16"/>
      <c r="AR110" s="16"/>
      <c r="AS110" s="16"/>
      <c r="AT110" s="16"/>
      <c r="AU110" s="16"/>
      <c r="AV110" s="16"/>
      <c r="AW110" s="16"/>
      <c r="AX110" s="16"/>
      <c r="AY110" s="16"/>
      <c r="AZ110" s="16"/>
      <c r="BA110" s="16"/>
      <c r="BB110" s="16"/>
      <c r="BC110" s="16"/>
      <c r="BD110" s="16"/>
      <c r="BE110" s="16"/>
      <c r="BF110" s="16"/>
      <c r="BG110" s="16"/>
      <c r="BH110" s="16"/>
      <c r="BI110" s="16"/>
      <c r="BJ110" s="16"/>
      <c r="BK110" s="16"/>
      <c r="BL110" s="16"/>
      <c r="BM110" s="16"/>
      <c r="BN110" s="16"/>
      <c r="BO110" s="16"/>
      <c r="BP110" s="16"/>
      <c r="BQ110" s="16"/>
      <c r="BR110" s="16"/>
      <c r="BS110" s="16"/>
      <c r="BT110" s="16"/>
      <c r="BU110" s="16"/>
      <c r="BV110" s="16"/>
      <c r="BW110" s="16"/>
      <c r="BX110" s="16"/>
      <c r="BY110" s="16"/>
      <c r="BZ110" s="16"/>
      <c r="CA110" s="16"/>
      <c r="CB110" s="16"/>
      <c r="CC110" s="16"/>
      <c r="CD110" s="16"/>
      <c r="CE110" s="16"/>
      <c r="CF110" s="16"/>
    </row>
    <row r="111" spans="1:84" x14ac:dyDescent="0.25">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c r="AE111" s="20" t="s">
        <v>545</v>
      </c>
      <c r="AF111" s="16"/>
      <c r="AG111" s="16"/>
      <c r="AH111" s="16"/>
      <c r="AI111" s="16"/>
      <c r="AJ111" s="16"/>
      <c r="AK111" s="16"/>
      <c r="AL111" s="16"/>
      <c r="AM111" s="16"/>
      <c r="AN111" s="16"/>
      <c r="AO111" s="16"/>
      <c r="AP111" s="16"/>
      <c r="AQ111" s="16"/>
      <c r="AR111" s="16"/>
      <c r="AS111" s="16"/>
      <c r="AT111" s="16"/>
      <c r="AU111" s="16"/>
      <c r="AV111" s="16"/>
      <c r="AW111" s="16"/>
      <c r="AX111" s="16"/>
      <c r="AY111" s="16"/>
      <c r="AZ111" s="16"/>
      <c r="BA111" s="16"/>
      <c r="BB111" s="16"/>
      <c r="BC111" s="16"/>
      <c r="BD111" s="16"/>
      <c r="BE111" s="16"/>
      <c r="BF111" s="16"/>
      <c r="BG111" s="16"/>
      <c r="BH111" s="16"/>
      <c r="BI111" s="16"/>
      <c r="BJ111" s="16"/>
      <c r="BK111" s="16"/>
      <c r="BL111" s="16"/>
      <c r="BM111" s="16"/>
      <c r="BN111" s="16"/>
      <c r="BO111" s="16"/>
      <c r="BP111" s="16"/>
      <c r="BQ111" s="16"/>
      <c r="BR111" s="16"/>
      <c r="BS111" s="16"/>
      <c r="BT111" s="16"/>
      <c r="BU111" s="16"/>
      <c r="BV111" s="16"/>
      <c r="BW111" s="16"/>
      <c r="BX111" s="16"/>
      <c r="BY111" s="16"/>
      <c r="BZ111" s="16"/>
      <c r="CA111" s="16"/>
      <c r="CB111" s="16"/>
      <c r="CC111" s="16"/>
      <c r="CD111" s="16"/>
      <c r="CE111" s="16"/>
      <c r="CF111" s="16"/>
    </row>
    <row r="112" spans="1:84" x14ac:dyDescent="0.25">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c r="AE112" s="20" t="s">
        <v>554</v>
      </c>
      <c r="AF112" s="16"/>
      <c r="AG112" s="16"/>
      <c r="AH112" s="16"/>
      <c r="AI112" s="16"/>
      <c r="AJ112" s="16"/>
      <c r="AK112" s="16"/>
      <c r="AL112" s="16"/>
      <c r="AM112" s="16"/>
      <c r="AN112" s="16"/>
      <c r="AO112" s="16"/>
      <c r="AP112" s="16"/>
      <c r="AQ112" s="16"/>
      <c r="AR112" s="16"/>
      <c r="AS112" s="16"/>
      <c r="AT112" s="16"/>
      <c r="AU112" s="16"/>
      <c r="AV112" s="16"/>
      <c r="AW112" s="16"/>
      <c r="AX112" s="16"/>
      <c r="AY112" s="16"/>
      <c r="AZ112" s="16"/>
      <c r="BA112" s="16"/>
      <c r="BB112" s="16"/>
      <c r="BC112" s="16"/>
      <c r="BD112" s="16"/>
      <c r="BE112" s="16"/>
      <c r="BF112" s="16"/>
      <c r="BG112" s="16"/>
      <c r="BH112" s="16"/>
      <c r="BI112" s="16"/>
      <c r="BJ112" s="16"/>
      <c r="BK112" s="16"/>
      <c r="BL112" s="16"/>
      <c r="BM112" s="16"/>
      <c r="BN112" s="16"/>
      <c r="BO112" s="16"/>
      <c r="BP112" s="16"/>
      <c r="BQ112" s="16"/>
      <c r="BR112" s="16"/>
      <c r="BS112" s="16"/>
      <c r="BT112" s="16"/>
      <c r="BU112" s="16"/>
      <c r="BV112" s="16"/>
      <c r="BW112" s="16"/>
      <c r="BX112" s="16"/>
      <c r="BY112" s="16"/>
      <c r="BZ112" s="16"/>
      <c r="CA112" s="16"/>
      <c r="CB112" s="16"/>
      <c r="CC112" s="16"/>
      <c r="CD112" s="16"/>
      <c r="CE112" s="16"/>
      <c r="CF112" s="16"/>
    </row>
    <row r="113" spans="1:84" x14ac:dyDescent="0.25">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c r="AE113" s="20" t="s">
        <v>562</v>
      </c>
      <c r="AF113" s="16"/>
      <c r="AG113" s="16"/>
      <c r="AH113" s="16"/>
      <c r="AI113" s="16"/>
      <c r="AJ113" s="16"/>
      <c r="AK113" s="16"/>
      <c r="AL113" s="16"/>
      <c r="AM113" s="16"/>
      <c r="AN113" s="16"/>
      <c r="AO113" s="16"/>
      <c r="AP113" s="16"/>
      <c r="AQ113" s="16"/>
      <c r="AR113" s="16"/>
      <c r="AS113" s="16"/>
      <c r="AT113" s="16"/>
      <c r="AU113" s="16"/>
      <c r="AV113" s="16"/>
      <c r="AW113" s="16"/>
      <c r="AX113" s="16"/>
      <c r="AY113" s="16"/>
      <c r="AZ113" s="16"/>
      <c r="BA113" s="16"/>
      <c r="BB113" s="16"/>
      <c r="BC113" s="16"/>
      <c r="BD113" s="16"/>
      <c r="BE113" s="16"/>
      <c r="BF113" s="16"/>
      <c r="BG113" s="16"/>
      <c r="BH113" s="16"/>
      <c r="BI113" s="16"/>
      <c r="BJ113" s="16"/>
      <c r="BK113" s="16"/>
      <c r="BL113" s="16"/>
      <c r="BM113" s="16"/>
      <c r="BN113" s="16"/>
      <c r="BO113" s="16"/>
      <c r="BP113" s="16"/>
      <c r="BQ113" s="16"/>
      <c r="BR113" s="16"/>
      <c r="BS113" s="16"/>
      <c r="BT113" s="16"/>
      <c r="BU113" s="16"/>
      <c r="BV113" s="16"/>
      <c r="BW113" s="16"/>
      <c r="BX113" s="16"/>
      <c r="BY113" s="16"/>
      <c r="BZ113" s="16"/>
      <c r="CA113" s="16"/>
      <c r="CB113" s="16"/>
      <c r="CC113" s="16"/>
      <c r="CD113" s="16"/>
      <c r="CE113" s="16"/>
      <c r="CF113" s="16"/>
    </row>
    <row r="114" spans="1:84" x14ac:dyDescent="0.25">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c r="AE114" s="20" t="s">
        <v>566</v>
      </c>
      <c r="AF114" s="16"/>
      <c r="AG114" s="16"/>
      <c r="AH114" s="16"/>
      <c r="AI114" s="16"/>
      <c r="AJ114" s="16"/>
      <c r="AK114" s="16"/>
      <c r="AL114" s="16"/>
      <c r="AM114" s="16"/>
      <c r="AN114" s="16"/>
      <c r="AO114" s="16"/>
      <c r="AP114" s="16"/>
      <c r="AQ114" s="16"/>
      <c r="AR114" s="16"/>
      <c r="AS114" s="16"/>
      <c r="AT114" s="16"/>
      <c r="AU114" s="16"/>
      <c r="AV114" s="16"/>
      <c r="AW114" s="16"/>
      <c r="AX114" s="16"/>
      <c r="AY114" s="16"/>
      <c r="AZ114" s="16"/>
      <c r="BA114" s="16"/>
      <c r="BB114" s="16"/>
      <c r="BC114" s="16"/>
      <c r="BD114" s="16"/>
      <c r="BE114" s="16"/>
      <c r="BF114" s="16"/>
      <c r="BG114" s="16"/>
      <c r="BH114" s="16"/>
      <c r="BI114" s="16"/>
      <c r="BJ114" s="16"/>
      <c r="BK114" s="16"/>
      <c r="BL114" s="16"/>
      <c r="BM114" s="16"/>
      <c r="BN114" s="16"/>
      <c r="BO114" s="16"/>
      <c r="BP114" s="16"/>
      <c r="BQ114" s="16"/>
      <c r="BR114" s="16"/>
      <c r="BS114" s="16"/>
      <c r="BT114" s="16"/>
      <c r="BU114" s="16"/>
      <c r="BV114" s="16"/>
      <c r="BW114" s="16"/>
      <c r="BX114" s="16"/>
      <c r="BY114" s="16"/>
      <c r="BZ114" s="16"/>
      <c r="CA114" s="16"/>
      <c r="CB114" s="16"/>
      <c r="CC114" s="16"/>
      <c r="CD114" s="16"/>
      <c r="CE114" s="16"/>
      <c r="CF114" s="16"/>
    </row>
    <row r="115" spans="1:84" x14ac:dyDescent="0.25">
      <c r="A115" s="16"/>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c r="AA115" s="16"/>
      <c r="AB115" s="16"/>
      <c r="AC115" s="16"/>
      <c r="AD115" s="16"/>
      <c r="AE115" s="20" t="s">
        <v>564</v>
      </c>
      <c r="AF115" s="16"/>
      <c r="AG115" s="16"/>
      <c r="AH115" s="16"/>
      <c r="AI115" s="16"/>
      <c r="AJ115" s="16"/>
      <c r="AK115" s="16"/>
      <c r="AL115" s="16"/>
      <c r="AM115" s="16"/>
      <c r="AN115" s="16"/>
      <c r="AO115" s="16"/>
      <c r="AP115" s="16"/>
      <c r="AQ115" s="16"/>
      <c r="AR115" s="16"/>
      <c r="AS115" s="16"/>
      <c r="AT115" s="16"/>
      <c r="AU115" s="16"/>
      <c r="AV115" s="16"/>
      <c r="AW115" s="16"/>
      <c r="AX115" s="16"/>
      <c r="AY115" s="16"/>
      <c r="AZ115" s="16"/>
      <c r="BA115" s="16"/>
      <c r="BB115" s="16"/>
      <c r="BC115" s="16"/>
      <c r="BD115" s="16"/>
      <c r="BE115" s="16"/>
      <c r="BF115" s="16"/>
      <c r="BG115" s="16"/>
      <c r="BH115" s="16"/>
      <c r="BI115" s="16"/>
      <c r="BJ115" s="16"/>
      <c r="BK115" s="16"/>
      <c r="BL115" s="16"/>
      <c r="BM115" s="16"/>
      <c r="BN115" s="16"/>
      <c r="BO115" s="16"/>
      <c r="BP115" s="16"/>
      <c r="BQ115" s="16"/>
      <c r="BR115" s="16"/>
      <c r="BS115" s="16"/>
      <c r="BT115" s="16"/>
      <c r="BU115" s="16"/>
      <c r="BV115" s="16"/>
      <c r="BW115" s="16"/>
      <c r="BX115" s="16"/>
      <c r="BY115" s="16"/>
      <c r="BZ115" s="16"/>
      <c r="CA115" s="16"/>
      <c r="CB115" s="16"/>
      <c r="CC115" s="16"/>
      <c r="CD115" s="16"/>
      <c r="CE115" s="16"/>
      <c r="CF115" s="16"/>
    </row>
    <row r="116" spans="1:84" x14ac:dyDescent="0.25">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c r="AE116" s="20" t="s">
        <v>573</v>
      </c>
      <c r="AF116" s="16"/>
      <c r="AG116" s="16"/>
      <c r="AH116" s="16"/>
      <c r="AI116" s="16"/>
      <c r="AJ116" s="16"/>
      <c r="AK116" s="16"/>
      <c r="AL116" s="16"/>
      <c r="AM116" s="16"/>
      <c r="AN116" s="16"/>
      <c r="AO116" s="16"/>
      <c r="AP116" s="16"/>
      <c r="AQ116" s="16"/>
      <c r="AR116" s="16"/>
      <c r="AS116" s="16"/>
      <c r="AT116" s="16"/>
      <c r="AU116" s="16"/>
      <c r="AV116" s="16"/>
      <c r="AW116" s="16"/>
      <c r="AX116" s="16"/>
      <c r="AY116" s="16"/>
      <c r="AZ116" s="16"/>
      <c r="BA116" s="16"/>
      <c r="BB116" s="16"/>
      <c r="BC116" s="16"/>
      <c r="BD116" s="16"/>
      <c r="BE116" s="16"/>
      <c r="BF116" s="16"/>
      <c r="BG116" s="16"/>
      <c r="BH116" s="16"/>
      <c r="BI116" s="16"/>
      <c r="BJ116" s="16"/>
      <c r="BK116" s="16"/>
      <c r="BL116" s="16"/>
      <c r="BM116" s="16"/>
      <c r="BN116" s="16"/>
      <c r="BO116" s="16"/>
      <c r="BP116" s="16"/>
      <c r="BQ116" s="16"/>
      <c r="BR116" s="16"/>
      <c r="BS116" s="16"/>
      <c r="BT116" s="16"/>
      <c r="BU116" s="16"/>
      <c r="BV116" s="16"/>
      <c r="BW116" s="16"/>
      <c r="BX116" s="16"/>
      <c r="BY116" s="16"/>
      <c r="BZ116" s="16"/>
      <c r="CA116" s="16"/>
      <c r="CB116" s="16"/>
      <c r="CC116" s="16"/>
      <c r="CD116" s="16"/>
      <c r="CE116" s="16"/>
      <c r="CF116" s="16"/>
    </row>
    <row r="117" spans="1:84" x14ac:dyDescent="0.25">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c r="AE117" s="20" t="s">
        <v>576</v>
      </c>
      <c r="AF117" s="16"/>
      <c r="AG117" s="16"/>
      <c r="AH117" s="16"/>
      <c r="AI117" s="16"/>
      <c r="AJ117" s="16"/>
      <c r="AK117" s="16"/>
      <c r="AL117" s="16"/>
      <c r="AM117" s="16"/>
      <c r="AN117" s="16"/>
      <c r="AO117" s="16"/>
      <c r="AP117" s="16"/>
      <c r="AQ117" s="16"/>
      <c r="AR117" s="16"/>
      <c r="AS117" s="16"/>
      <c r="AT117" s="16"/>
      <c r="AU117" s="16"/>
      <c r="AV117" s="16"/>
      <c r="AW117" s="16"/>
      <c r="AX117" s="16"/>
      <c r="AY117" s="16"/>
      <c r="AZ117" s="16"/>
      <c r="BA117" s="16"/>
      <c r="BB117" s="16"/>
      <c r="BC117" s="16"/>
      <c r="BD117" s="16"/>
      <c r="BE117" s="16"/>
      <c r="BF117" s="16"/>
      <c r="BG117" s="16"/>
      <c r="BH117" s="16"/>
      <c r="BI117" s="16"/>
      <c r="BJ117" s="16"/>
      <c r="BK117" s="16"/>
      <c r="BL117" s="16"/>
      <c r="BM117" s="16"/>
      <c r="BN117" s="16"/>
      <c r="BO117" s="16"/>
      <c r="BP117" s="16"/>
      <c r="BQ117" s="16"/>
      <c r="BR117" s="16"/>
      <c r="BS117" s="16"/>
      <c r="BT117" s="16"/>
      <c r="BU117" s="16"/>
      <c r="BV117" s="16"/>
      <c r="BW117" s="16"/>
      <c r="BX117" s="16"/>
      <c r="BY117" s="16"/>
      <c r="BZ117" s="16"/>
      <c r="CA117" s="16"/>
      <c r="CB117" s="16"/>
      <c r="CC117" s="16"/>
      <c r="CD117" s="16"/>
      <c r="CE117" s="16"/>
      <c r="CF117" s="16"/>
    </row>
    <row r="118" spans="1:84" x14ac:dyDescent="0.25">
      <c r="A118" s="16"/>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c r="AA118" s="16"/>
      <c r="AB118" s="16"/>
      <c r="AC118" s="16"/>
      <c r="AD118" s="16"/>
      <c r="AE118" s="20" t="s">
        <v>579</v>
      </c>
      <c r="AF118" s="16"/>
      <c r="AG118" s="16"/>
      <c r="AH118" s="16"/>
      <c r="AI118" s="16"/>
      <c r="AJ118" s="16"/>
      <c r="AK118" s="16"/>
      <c r="AL118" s="16"/>
      <c r="AM118" s="16"/>
      <c r="AN118" s="16"/>
      <c r="AO118" s="16"/>
      <c r="AP118" s="16"/>
      <c r="AQ118" s="16"/>
      <c r="AR118" s="16"/>
      <c r="AS118" s="16"/>
      <c r="AT118" s="16"/>
      <c r="AU118" s="16"/>
      <c r="AV118" s="16"/>
      <c r="AW118" s="16"/>
      <c r="AX118" s="16"/>
      <c r="AY118" s="16"/>
      <c r="AZ118" s="16"/>
      <c r="BA118" s="16"/>
      <c r="BB118" s="16"/>
      <c r="BC118" s="16"/>
      <c r="BD118" s="16"/>
      <c r="BE118" s="16"/>
      <c r="BF118" s="16"/>
      <c r="BG118" s="16"/>
      <c r="BH118" s="16"/>
      <c r="BI118" s="16"/>
      <c r="BJ118" s="16"/>
      <c r="BK118" s="16"/>
      <c r="BL118" s="16"/>
      <c r="BM118" s="16"/>
      <c r="BN118" s="16"/>
      <c r="BO118" s="16"/>
      <c r="BP118" s="16"/>
      <c r="BQ118" s="16"/>
      <c r="BR118" s="16"/>
      <c r="BS118" s="16"/>
      <c r="BT118" s="16"/>
      <c r="BU118" s="16"/>
      <c r="BV118" s="16"/>
      <c r="BW118" s="16"/>
      <c r="BX118" s="16"/>
      <c r="BY118" s="16"/>
      <c r="BZ118" s="16"/>
      <c r="CA118" s="16"/>
      <c r="CB118" s="16"/>
      <c r="CC118" s="16"/>
      <c r="CD118" s="16"/>
      <c r="CE118" s="16"/>
      <c r="CF118" s="16"/>
    </row>
    <row r="119" spans="1:84" x14ac:dyDescent="0.25">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c r="AD119" s="16"/>
      <c r="AE119" s="20" t="s">
        <v>586</v>
      </c>
      <c r="AF119" s="16"/>
      <c r="AG119" s="16"/>
      <c r="AH119" s="16"/>
      <c r="AI119" s="16"/>
      <c r="AJ119" s="16"/>
      <c r="AK119" s="16"/>
      <c r="AL119" s="16"/>
      <c r="AM119" s="16"/>
      <c r="AN119" s="16"/>
      <c r="AO119" s="16"/>
      <c r="AP119" s="16"/>
      <c r="AQ119" s="16"/>
      <c r="AR119" s="16"/>
      <c r="AS119" s="16"/>
      <c r="AT119" s="16"/>
      <c r="AU119" s="16"/>
      <c r="AV119" s="16"/>
      <c r="AW119" s="16"/>
      <c r="AX119" s="16"/>
      <c r="AY119" s="16"/>
      <c r="AZ119" s="16"/>
      <c r="BA119" s="16"/>
      <c r="BB119" s="16"/>
      <c r="BC119" s="16"/>
      <c r="BD119" s="16"/>
      <c r="BE119" s="16"/>
      <c r="BF119" s="16"/>
      <c r="BG119" s="16"/>
      <c r="BH119" s="16"/>
      <c r="BI119" s="16"/>
      <c r="BJ119" s="16"/>
      <c r="BK119" s="16"/>
      <c r="BL119" s="16"/>
      <c r="BM119" s="16"/>
      <c r="BN119" s="16"/>
      <c r="BO119" s="16"/>
      <c r="BP119" s="16"/>
      <c r="BQ119" s="16"/>
      <c r="BR119" s="16"/>
      <c r="BS119" s="16"/>
      <c r="BT119" s="16"/>
      <c r="BU119" s="16"/>
      <c r="BV119" s="16"/>
      <c r="BW119" s="16"/>
      <c r="BX119" s="16"/>
      <c r="BY119" s="16"/>
      <c r="BZ119" s="16"/>
      <c r="CA119" s="16"/>
      <c r="CB119" s="16"/>
      <c r="CC119" s="16"/>
      <c r="CD119" s="16"/>
      <c r="CE119" s="16"/>
      <c r="CF119" s="16"/>
    </row>
    <row r="120" spans="1:84" x14ac:dyDescent="0.25">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c r="AD120" s="16"/>
      <c r="AE120" s="20" t="s">
        <v>589</v>
      </c>
      <c r="AF120" s="16"/>
      <c r="AG120" s="16"/>
      <c r="AH120" s="16"/>
      <c r="AI120" s="16"/>
      <c r="AJ120" s="16"/>
      <c r="AK120" s="16"/>
      <c r="AL120" s="16"/>
      <c r="AM120" s="16"/>
      <c r="AN120" s="16"/>
      <c r="AO120" s="16"/>
      <c r="AP120" s="16"/>
      <c r="AQ120" s="16"/>
      <c r="AR120" s="16"/>
      <c r="AS120" s="16"/>
      <c r="AT120" s="16"/>
      <c r="AU120" s="16"/>
      <c r="AV120" s="16"/>
      <c r="AW120" s="16"/>
      <c r="AX120" s="16"/>
      <c r="AY120" s="16"/>
      <c r="AZ120" s="16"/>
      <c r="BA120" s="16"/>
      <c r="BB120" s="16"/>
      <c r="BC120" s="16"/>
      <c r="BD120" s="16"/>
      <c r="BE120" s="16"/>
      <c r="BF120" s="16"/>
      <c r="BG120" s="16"/>
      <c r="BH120" s="16"/>
      <c r="BI120" s="16"/>
      <c r="BJ120" s="16"/>
      <c r="BK120" s="16"/>
      <c r="BL120" s="16"/>
      <c r="BM120" s="16"/>
      <c r="BN120" s="16"/>
      <c r="BO120" s="16"/>
      <c r="BP120" s="16"/>
      <c r="BQ120" s="16"/>
      <c r="BR120" s="16"/>
      <c r="BS120" s="16"/>
      <c r="BT120" s="16"/>
      <c r="BU120" s="16"/>
      <c r="BV120" s="16"/>
      <c r="BW120" s="16"/>
      <c r="BX120" s="16"/>
      <c r="BY120" s="16"/>
      <c r="BZ120" s="16"/>
      <c r="CA120" s="16"/>
      <c r="CB120" s="16"/>
      <c r="CC120" s="16"/>
      <c r="CD120" s="16"/>
      <c r="CE120" s="16"/>
      <c r="CF120" s="16"/>
    </row>
    <row r="121" spans="1:84" x14ac:dyDescent="0.25">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c r="AD121" s="16"/>
      <c r="AE121" s="20" t="s">
        <v>596</v>
      </c>
      <c r="AF121" s="16"/>
      <c r="AG121" s="16"/>
      <c r="AH121" s="16"/>
      <c r="AI121" s="16"/>
      <c r="AJ121" s="16"/>
      <c r="AK121" s="16"/>
      <c r="AL121" s="16"/>
      <c r="AM121" s="16"/>
      <c r="AN121" s="16"/>
      <c r="AO121" s="16"/>
      <c r="AP121" s="16"/>
      <c r="AQ121" s="16"/>
      <c r="AR121" s="16"/>
      <c r="AS121" s="16"/>
      <c r="AT121" s="16"/>
      <c r="AU121" s="16"/>
      <c r="AV121" s="16"/>
      <c r="AW121" s="16"/>
      <c r="AX121" s="16"/>
      <c r="AY121" s="16"/>
      <c r="AZ121" s="16"/>
      <c r="BA121" s="16"/>
      <c r="BB121" s="16"/>
      <c r="BC121" s="16"/>
      <c r="BD121" s="16"/>
      <c r="BE121" s="16"/>
      <c r="BF121" s="16"/>
      <c r="BG121" s="16"/>
      <c r="BH121" s="16"/>
      <c r="BI121" s="16"/>
      <c r="BJ121" s="16"/>
      <c r="BK121" s="16"/>
      <c r="BL121" s="16"/>
      <c r="BM121" s="16"/>
      <c r="BN121" s="16"/>
      <c r="BO121" s="16"/>
      <c r="BP121" s="16"/>
      <c r="BQ121" s="16"/>
      <c r="BR121" s="16"/>
      <c r="BS121" s="16"/>
      <c r="BT121" s="16"/>
      <c r="BU121" s="16"/>
      <c r="BV121" s="16"/>
      <c r="BW121" s="16"/>
      <c r="BX121" s="16"/>
      <c r="BY121" s="16"/>
      <c r="BZ121" s="16"/>
      <c r="CA121" s="16"/>
      <c r="CB121" s="16"/>
      <c r="CC121" s="16"/>
      <c r="CD121" s="16"/>
      <c r="CE121" s="16"/>
      <c r="CF121" s="16"/>
    </row>
    <row r="122" spans="1:84" x14ac:dyDescent="0.25">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c r="AA122" s="16"/>
      <c r="AB122" s="16"/>
      <c r="AC122" s="16"/>
      <c r="AD122" s="16"/>
      <c r="AE122" s="20" t="s">
        <v>600</v>
      </c>
      <c r="AF122" s="16"/>
      <c r="AG122" s="16"/>
      <c r="AH122" s="16"/>
      <c r="AI122" s="16"/>
      <c r="AJ122" s="16"/>
      <c r="AK122" s="16"/>
      <c r="AL122" s="16"/>
      <c r="AM122" s="16"/>
      <c r="AN122" s="16"/>
      <c r="AO122" s="16"/>
      <c r="AP122" s="16"/>
      <c r="AQ122" s="16"/>
      <c r="AR122" s="16"/>
      <c r="AS122" s="16"/>
      <c r="AT122" s="16"/>
      <c r="AU122" s="16"/>
      <c r="AV122" s="16"/>
      <c r="AW122" s="16"/>
      <c r="AX122" s="16"/>
      <c r="AY122" s="16"/>
      <c r="AZ122" s="16"/>
      <c r="BA122" s="16"/>
      <c r="BB122" s="16"/>
      <c r="BC122" s="16"/>
      <c r="BD122" s="16"/>
      <c r="BE122" s="16"/>
      <c r="BF122" s="16"/>
      <c r="BG122" s="16"/>
      <c r="BH122" s="16"/>
      <c r="BI122" s="16"/>
      <c r="BJ122" s="16"/>
      <c r="BK122" s="16"/>
      <c r="BL122" s="16"/>
      <c r="BM122" s="16"/>
      <c r="BN122" s="16"/>
      <c r="BO122" s="16"/>
      <c r="BP122" s="16"/>
      <c r="BQ122" s="16"/>
      <c r="BR122" s="16"/>
      <c r="BS122" s="16"/>
      <c r="BT122" s="16"/>
      <c r="BU122" s="16"/>
      <c r="BV122" s="16"/>
      <c r="BW122" s="16"/>
      <c r="BX122" s="16"/>
      <c r="BY122" s="16"/>
      <c r="BZ122" s="16"/>
      <c r="CA122" s="16"/>
      <c r="CB122" s="16"/>
      <c r="CC122" s="16"/>
      <c r="CD122" s="16"/>
      <c r="CE122" s="16"/>
      <c r="CF122" s="16"/>
    </row>
    <row r="123" spans="1:84" x14ac:dyDescent="0.25">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c r="AB123" s="16"/>
      <c r="AC123" s="16"/>
      <c r="AD123" s="16"/>
      <c r="AE123" s="20" t="s">
        <v>606</v>
      </c>
      <c r="AF123" s="16"/>
      <c r="AG123" s="16"/>
      <c r="AH123" s="16"/>
      <c r="AI123" s="16"/>
      <c r="AJ123" s="16"/>
      <c r="AK123" s="16"/>
      <c r="AL123" s="16"/>
      <c r="AM123" s="16"/>
      <c r="AN123" s="16"/>
      <c r="AO123" s="16"/>
      <c r="AP123" s="16"/>
      <c r="AQ123" s="16"/>
      <c r="AR123" s="16"/>
      <c r="AS123" s="16"/>
      <c r="AT123" s="16"/>
      <c r="AU123" s="16"/>
      <c r="AV123" s="16"/>
      <c r="AW123" s="16"/>
      <c r="AX123" s="16"/>
      <c r="AY123" s="16"/>
      <c r="AZ123" s="16"/>
      <c r="BA123" s="16"/>
      <c r="BB123" s="16"/>
      <c r="BC123" s="16"/>
      <c r="BD123" s="16"/>
      <c r="BE123" s="16"/>
      <c r="BF123" s="16"/>
      <c r="BG123" s="16"/>
      <c r="BH123" s="16"/>
      <c r="BI123" s="16"/>
      <c r="BJ123" s="16"/>
      <c r="BK123" s="16"/>
      <c r="BL123" s="16"/>
      <c r="BM123" s="16"/>
      <c r="BN123" s="16"/>
      <c r="BO123" s="16"/>
      <c r="BP123" s="16"/>
      <c r="BQ123" s="16"/>
      <c r="BR123" s="16"/>
      <c r="BS123" s="16"/>
      <c r="BT123" s="16"/>
      <c r="BU123" s="16"/>
      <c r="BV123" s="16"/>
      <c r="BW123" s="16"/>
      <c r="BX123" s="16"/>
      <c r="BY123" s="16"/>
      <c r="BZ123" s="16"/>
      <c r="CA123" s="16"/>
      <c r="CB123" s="16"/>
      <c r="CC123" s="16"/>
      <c r="CD123" s="16"/>
      <c r="CE123" s="16"/>
      <c r="CF123" s="16"/>
    </row>
    <row r="124" spans="1:84" x14ac:dyDescent="0.25">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c r="AA124" s="16"/>
      <c r="AB124" s="16"/>
      <c r="AC124" s="16"/>
      <c r="AD124" s="16"/>
      <c r="AE124" s="20" t="s">
        <v>610</v>
      </c>
      <c r="AF124" s="16"/>
      <c r="AG124" s="16"/>
      <c r="AH124" s="16"/>
      <c r="AI124" s="16"/>
      <c r="AJ124" s="16"/>
      <c r="AK124" s="16"/>
      <c r="AL124" s="16"/>
      <c r="AM124" s="16"/>
      <c r="AN124" s="16"/>
      <c r="AO124" s="16"/>
      <c r="AP124" s="16"/>
      <c r="AQ124" s="16"/>
      <c r="AR124" s="16"/>
      <c r="AS124" s="16"/>
      <c r="AT124" s="16"/>
      <c r="AU124" s="16"/>
      <c r="AV124" s="16"/>
      <c r="AW124" s="16"/>
      <c r="AX124" s="16"/>
      <c r="AY124" s="16"/>
      <c r="AZ124" s="16"/>
      <c r="BA124" s="16"/>
      <c r="BB124" s="16"/>
      <c r="BC124" s="16"/>
      <c r="BD124" s="16"/>
      <c r="BE124" s="16"/>
      <c r="BF124" s="16"/>
      <c r="BG124" s="16"/>
      <c r="BH124" s="16"/>
      <c r="BI124" s="16"/>
      <c r="BJ124" s="16"/>
      <c r="BK124" s="16"/>
      <c r="BL124" s="16"/>
      <c r="BM124" s="16"/>
      <c r="BN124" s="16"/>
      <c r="BO124" s="16"/>
      <c r="BP124" s="16"/>
      <c r="BQ124" s="16"/>
      <c r="BR124" s="16"/>
      <c r="BS124" s="16"/>
      <c r="BT124" s="16"/>
      <c r="BU124" s="16"/>
      <c r="BV124" s="16"/>
      <c r="BW124" s="16"/>
      <c r="BX124" s="16"/>
      <c r="BY124" s="16"/>
      <c r="BZ124" s="16"/>
      <c r="CA124" s="16"/>
      <c r="CB124" s="16"/>
      <c r="CC124" s="16"/>
      <c r="CD124" s="16"/>
      <c r="CE124" s="16"/>
      <c r="CF124" s="16"/>
    </row>
    <row r="125" spans="1:84" x14ac:dyDescent="0.25">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c r="AB125" s="16"/>
      <c r="AC125" s="16"/>
      <c r="AD125" s="16"/>
      <c r="AE125" s="20" t="s">
        <v>614</v>
      </c>
      <c r="AF125" s="16"/>
      <c r="AG125" s="16"/>
      <c r="AH125" s="16"/>
      <c r="AI125" s="16"/>
      <c r="AJ125" s="16"/>
      <c r="AK125" s="16"/>
      <c r="AL125" s="16"/>
      <c r="AM125" s="16"/>
      <c r="AN125" s="16"/>
      <c r="AO125" s="16"/>
      <c r="AP125" s="16"/>
      <c r="AQ125" s="16"/>
      <c r="AR125" s="16"/>
      <c r="AS125" s="16"/>
      <c r="AT125" s="16"/>
      <c r="AU125" s="16"/>
      <c r="AV125" s="16"/>
      <c r="AW125" s="16"/>
      <c r="AX125" s="16"/>
      <c r="AY125" s="16"/>
      <c r="AZ125" s="16"/>
      <c r="BA125" s="16"/>
      <c r="BB125" s="16"/>
      <c r="BC125" s="16"/>
      <c r="BD125" s="16"/>
      <c r="BE125" s="16"/>
      <c r="BF125" s="16"/>
      <c r="BG125" s="16"/>
      <c r="BH125" s="16"/>
      <c r="BI125" s="16"/>
      <c r="BJ125" s="16"/>
      <c r="BK125" s="16"/>
      <c r="BL125" s="16"/>
      <c r="BM125" s="16"/>
      <c r="BN125" s="16"/>
      <c r="BO125" s="16"/>
      <c r="BP125" s="16"/>
      <c r="BQ125" s="16"/>
      <c r="BR125" s="16"/>
      <c r="BS125" s="16"/>
      <c r="BT125" s="16"/>
      <c r="BU125" s="16"/>
      <c r="BV125" s="16"/>
      <c r="BW125" s="16"/>
      <c r="BX125" s="16"/>
      <c r="BY125" s="16"/>
      <c r="BZ125" s="16"/>
      <c r="CA125" s="16"/>
      <c r="CB125" s="16"/>
      <c r="CC125" s="16"/>
      <c r="CD125" s="16"/>
      <c r="CE125" s="16"/>
      <c r="CF125" s="16"/>
    </row>
    <row r="126" spans="1:84" x14ac:dyDescent="0.25">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20" t="s">
        <v>625</v>
      </c>
      <c r="AF126" s="16"/>
      <c r="AG126" s="16"/>
      <c r="AH126" s="16"/>
      <c r="AI126" s="16"/>
      <c r="AJ126" s="16"/>
      <c r="AK126" s="16"/>
      <c r="AL126" s="16"/>
      <c r="AM126" s="16"/>
      <c r="AN126" s="16"/>
      <c r="AO126" s="16"/>
      <c r="AP126" s="16"/>
      <c r="AQ126" s="16"/>
      <c r="AR126" s="16"/>
      <c r="AS126" s="16"/>
      <c r="AT126" s="16"/>
      <c r="AU126" s="16"/>
      <c r="AV126" s="16"/>
      <c r="AW126" s="16"/>
      <c r="AX126" s="16"/>
      <c r="AY126" s="16"/>
      <c r="AZ126" s="16"/>
      <c r="BA126" s="16"/>
      <c r="BB126" s="16"/>
      <c r="BC126" s="16"/>
      <c r="BD126" s="16"/>
      <c r="BE126" s="16"/>
      <c r="BF126" s="16"/>
      <c r="BG126" s="16"/>
      <c r="BH126" s="16"/>
      <c r="BI126" s="16"/>
      <c r="BJ126" s="16"/>
      <c r="BK126" s="16"/>
      <c r="BL126" s="16"/>
      <c r="BM126" s="16"/>
      <c r="BN126" s="16"/>
      <c r="BO126" s="16"/>
      <c r="BP126" s="16"/>
      <c r="BQ126" s="16"/>
      <c r="BR126" s="16"/>
      <c r="BS126" s="16"/>
      <c r="BT126" s="16"/>
      <c r="BU126" s="16"/>
      <c r="BV126" s="16"/>
      <c r="BW126" s="16"/>
      <c r="BX126" s="16"/>
      <c r="BY126" s="16"/>
      <c r="BZ126" s="16"/>
      <c r="CA126" s="16"/>
      <c r="CB126" s="16"/>
      <c r="CC126" s="16"/>
      <c r="CD126" s="16"/>
      <c r="CE126" s="16"/>
      <c r="CF126" s="16"/>
    </row>
    <row r="127" spans="1:84" x14ac:dyDescent="0.25">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c r="AA127" s="16"/>
      <c r="AB127" s="16"/>
      <c r="AC127" s="16"/>
      <c r="AD127" s="16"/>
      <c r="AE127" s="20" t="s">
        <v>629</v>
      </c>
      <c r="AF127" s="16"/>
      <c r="AG127" s="16"/>
      <c r="AH127" s="16"/>
      <c r="AI127" s="16"/>
      <c r="AJ127" s="16"/>
      <c r="AK127" s="16"/>
      <c r="AL127" s="16"/>
      <c r="AM127" s="16"/>
      <c r="AN127" s="16"/>
      <c r="AO127" s="16"/>
      <c r="AP127" s="16"/>
      <c r="AQ127" s="16"/>
      <c r="AR127" s="16"/>
      <c r="AS127" s="16"/>
      <c r="AT127" s="16"/>
      <c r="AU127" s="16"/>
      <c r="AV127" s="16"/>
      <c r="AW127" s="16"/>
      <c r="AX127" s="16"/>
      <c r="AY127" s="16"/>
      <c r="AZ127" s="16"/>
      <c r="BA127" s="16"/>
      <c r="BB127" s="16"/>
      <c r="BC127" s="16"/>
      <c r="BD127" s="16"/>
      <c r="BE127" s="16"/>
      <c r="BF127" s="16"/>
      <c r="BG127" s="16"/>
      <c r="BH127" s="16"/>
      <c r="BI127" s="16"/>
      <c r="BJ127" s="16"/>
      <c r="BK127" s="16"/>
      <c r="BL127" s="16"/>
      <c r="BM127" s="16"/>
      <c r="BN127" s="16"/>
      <c r="BO127" s="16"/>
      <c r="BP127" s="16"/>
      <c r="BQ127" s="16"/>
      <c r="BR127" s="16"/>
      <c r="BS127" s="16"/>
      <c r="BT127" s="16"/>
      <c r="BU127" s="16"/>
      <c r="BV127" s="16"/>
      <c r="BW127" s="16"/>
      <c r="BX127" s="16"/>
      <c r="BY127" s="16"/>
      <c r="BZ127" s="16"/>
      <c r="CA127" s="16"/>
      <c r="CB127" s="16"/>
      <c r="CC127" s="16"/>
      <c r="CD127" s="16"/>
      <c r="CE127" s="16"/>
      <c r="CF127" s="16"/>
    </row>
    <row r="128" spans="1:84" x14ac:dyDescent="0.25">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c r="AA128" s="16"/>
      <c r="AB128" s="16"/>
      <c r="AC128" s="16"/>
      <c r="AD128" s="16"/>
      <c r="AE128" s="20" t="s">
        <v>633</v>
      </c>
      <c r="AF128" s="16"/>
      <c r="AG128" s="16"/>
      <c r="AH128" s="16"/>
      <c r="AI128" s="16"/>
      <c r="AJ128" s="16"/>
      <c r="AK128" s="16"/>
      <c r="AL128" s="16"/>
      <c r="AM128" s="16"/>
      <c r="AN128" s="16"/>
      <c r="AO128" s="16"/>
      <c r="AP128" s="16"/>
      <c r="AQ128" s="16"/>
      <c r="AR128" s="16"/>
      <c r="AS128" s="16"/>
      <c r="AT128" s="16"/>
      <c r="AU128" s="16"/>
      <c r="AV128" s="16"/>
      <c r="AW128" s="16"/>
      <c r="AX128" s="16"/>
      <c r="AY128" s="16"/>
      <c r="AZ128" s="16"/>
      <c r="BA128" s="16"/>
      <c r="BB128" s="16"/>
      <c r="BC128" s="16"/>
      <c r="BD128" s="16"/>
      <c r="BE128" s="16"/>
      <c r="BF128" s="16"/>
      <c r="BG128" s="16"/>
      <c r="BH128" s="16"/>
      <c r="BI128" s="16"/>
      <c r="BJ128" s="16"/>
      <c r="BK128" s="16"/>
      <c r="BL128" s="16"/>
      <c r="BM128" s="16"/>
      <c r="BN128" s="16"/>
      <c r="BO128" s="16"/>
      <c r="BP128" s="16"/>
      <c r="BQ128" s="16"/>
      <c r="BR128" s="16"/>
      <c r="BS128" s="16"/>
      <c r="BT128" s="16"/>
      <c r="BU128" s="16"/>
      <c r="BV128" s="16"/>
      <c r="BW128" s="16"/>
      <c r="BX128" s="16"/>
      <c r="BY128" s="16"/>
      <c r="BZ128" s="16"/>
      <c r="CA128" s="16"/>
      <c r="CB128" s="16"/>
      <c r="CC128" s="16"/>
      <c r="CD128" s="16"/>
      <c r="CE128" s="16"/>
      <c r="CF128" s="16"/>
    </row>
    <row r="129" spans="1:84" x14ac:dyDescent="0.25">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c r="AA129" s="16"/>
      <c r="AB129" s="16"/>
      <c r="AC129" s="16"/>
      <c r="AD129" s="16"/>
      <c r="AE129" s="20" t="s">
        <v>648</v>
      </c>
      <c r="AF129" s="16"/>
      <c r="AG129" s="16"/>
      <c r="AH129" s="16"/>
      <c r="AI129" s="16"/>
      <c r="AJ129" s="16"/>
      <c r="AK129" s="16"/>
      <c r="AL129" s="16"/>
      <c r="AM129" s="16"/>
      <c r="AN129" s="16"/>
      <c r="AO129" s="16"/>
      <c r="AP129" s="16"/>
      <c r="AQ129" s="16"/>
      <c r="AR129" s="16"/>
      <c r="AS129" s="16"/>
      <c r="AT129" s="16"/>
      <c r="AU129" s="16"/>
      <c r="AV129" s="16"/>
      <c r="AW129" s="16"/>
      <c r="AX129" s="16"/>
      <c r="AY129" s="16"/>
      <c r="AZ129" s="16"/>
      <c r="BA129" s="16"/>
      <c r="BB129" s="16"/>
      <c r="BC129" s="16"/>
      <c r="BD129" s="16"/>
      <c r="BE129" s="16"/>
      <c r="BF129" s="16"/>
      <c r="BG129" s="16"/>
      <c r="BH129" s="16"/>
      <c r="BI129" s="16"/>
      <c r="BJ129" s="16"/>
      <c r="BK129" s="16"/>
      <c r="BL129" s="16"/>
      <c r="BM129" s="16"/>
      <c r="BN129" s="16"/>
      <c r="BO129" s="16"/>
      <c r="BP129" s="16"/>
      <c r="BQ129" s="16"/>
      <c r="BR129" s="16"/>
      <c r="BS129" s="16"/>
      <c r="BT129" s="16"/>
      <c r="BU129" s="16"/>
      <c r="BV129" s="16"/>
      <c r="BW129" s="16"/>
      <c r="BX129" s="16"/>
      <c r="BY129" s="16"/>
      <c r="BZ129" s="16"/>
      <c r="CA129" s="16"/>
      <c r="CB129" s="16"/>
      <c r="CC129" s="16"/>
      <c r="CD129" s="16"/>
      <c r="CE129" s="16"/>
      <c r="CF129" s="16"/>
    </row>
    <row r="130" spans="1:84" x14ac:dyDescent="0.25">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c r="AA130" s="16"/>
      <c r="AB130" s="16"/>
      <c r="AC130" s="16"/>
      <c r="AD130" s="16"/>
      <c r="AE130" s="20" t="s">
        <v>652</v>
      </c>
      <c r="AF130" s="16"/>
      <c r="AG130" s="16"/>
      <c r="AH130" s="16"/>
      <c r="AI130" s="16"/>
      <c r="AJ130" s="16"/>
      <c r="AK130" s="16"/>
      <c r="AL130" s="16"/>
      <c r="AM130" s="16"/>
      <c r="AN130" s="16"/>
      <c r="AO130" s="16"/>
      <c r="AP130" s="16"/>
      <c r="AQ130" s="16"/>
      <c r="AR130" s="16"/>
      <c r="AS130" s="16"/>
      <c r="AT130" s="16"/>
      <c r="AU130" s="16"/>
      <c r="AV130" s="16"/>
      <c r="AW130" s="16"/>
      <c r="AX130" s="16"/>
      <c r="AY130" s="16"/>
      <c r="AZ130" s="16"/>
      <c r="BA130" s="16"/>
      <c r="BB130" s="16"/>
      <c r="BC130" s="16"/>
      <c r="BD130" s="16"/>
      <c r="BE130" s="16"/>
      <c r="BF130" s="16"/>
      <c r="BG130" s="16"/>
      <c r="BH130" s="16"/>
      <c r="BI130" s="16"/>
      <c r="BJ130" s="16"/>
      <c r="BK130" s="16"/>
      <c r="BL130" s="16"/>
      <c r="BM130" s="16"/>
      <c r="BN130" s="16"/>
      <c r="BO130" s="16"/>
      <c r="BP130" s="16"/>
      <c r="BQ130" s="16"/>
      <c r="BR130" s="16"/>
      <c r="BS130" s="16"/>
      <c r="BT130" s="16"/>
      <c r="BU130" s="16"/>
      <c r="BV130" s="16"/>
      <c r="BW130" s="16"/>
      <c r="BX130" s="16"/>
      <c r="BY130" s="16"/>
      <c r="BZ130" s="16"/>
      <c r="CA130" s="16"/>
      <c r="CB130" s="16"/>
      <c r="CC130" s="16"/>
      <c r="CD130" s="16"/>
      <c r="CE130" s="16"/>
      <c r="CF130" s="16"/>
    </row>
    <row r="131" spans="1:84" x14ac:dyDescent="0.25">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c r="AA131" s="16"/>
      <c r="AB131" s="16"/>
      <c r="AC131" s="16"/>
      <c r="AD131" s="16"/>
      <c r="AE131" s="20" t="s">
        <v>660</v>
      </c>
      <c r="AF131" s="16"/>
      <c r="AG131" s="16"/>
      <c r="AH131" s="16"/>
      <c r="AI131" s="16"/>
      <c r="AJ131" s="16"/>
      <c r="AK131" s="16"/>
      <c r="AL131" s="16"/>
      <c r="AM131" s="16"/>
      <c r="AN131" s="16"/>
      <c r="AO131" s="16"/>
      <c r="AP131" s="16"/>
      <c r="AQ131" s="16"/>
      <c r="AR131" s="16"/>
      <c r="AS131" s="16"/>
      <c r="AT131" s="16"/>
      <c r="AU131" s="16"/>
      <c r="AV131" s="16"/>
      <c r="AW131" s="16"/>
      <c r="AX131" s="16"/>
      <c r="AY131" s="16"/>
      <c r="AZ131" s="16"/>
      <c r="BA131" s="16"/>
      <c r="BB131" s="16"/>
      <c r="BC131" s="16"/>
      <c r="BD131" s="16"/>
      <c r="BE131" s="16"/>
      <c r="BF131" s="16"/>
      <c r="BG131" s="16"/>
      <c r="BH131" s="16"/>
      <c r="BI131" s="16"/>
      <c r="BJ131" s="16"/>
      <c r="BK131" s="16"/>
      <c r="BL131" s="16"/>
      <c r="BM131" s="16"/>
      <c r="BN131" s="16"/>
      <c r="BO131" s="16"/>
      <c r="BP131" s="16"/>
      <c r="BQ131" s="16"/>
      <c r="BR131" s="16"/>
      <c r="BS131" s="16"/>
      <c r="BT131" s="16"/>
      <c r="BU131" s="16"/>
      <c r="BV131" s="16"/>
      <c r="BW131" s="16"/>
      <c r="BX131" s="16"/>
      <c r="BY131" s="16"/>
      <c r="BZ131" s="16"/>
      <c r="CA131" s="16"/>
      <c r="CB131" s="16"/>
      <c r="CC131" s="16"/>
      <c r="CD131" s="16"/>
      <c r="CE131" s="16"/>
      <c r="CF131" s="16"/>
    </row>
    <row r="132" spans="1:84" x14ac:dyDescent="0.25">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c r="AA132" s="16"/>
      <c r="AB132" s="16"/>
      <c r="AC132" s="16"/>
      <c r="AD132" s="16"/>
      <c r="AE132" s="20" t="s">
        <v>664</v>
      </c>
      <c r="AF132" s="16"/>
      <c r="AG132" s="16"/>
      <c r="AH132" s="16"/>
      <c r="AI132" s="16"/>
      <c r="AJ132" s="16"/>
      <c r="AK132" s="16"/>
      <c r="AL132" s="16"/>
      <c r="AM132" s="16"/>
      <c r="AN132" s="16"/>
      <c r="AO132" s="16"/>
      <c r="AP132" s="16"/>
      <c r="AQ132" s="16"/>
      <c r="AR132" s="16"/>
      <c r="AS132" s="16"/>
      <c r="AT132" s="16"/>
      <c r="AU132" s="16"/>
      <c r="AV132" s="16"/>
      <c r="AW132" s="16"/>
      <c r="AX132" s="16"/>
      <c r="AY132" s="16"/>
      <c r="AZ132" s="16"/>
      <c r="BA132" s="16"/>
      <c r="BB132" s="16"/>
      <c r="BC132" s="16"/>
      <c r="BD132" s="16"/>
      <c r="BE132" s="16"/>
      <c r="BF132" s="16"/>
      <c r="BG132" s="16"/>
      <c r="BH132" s="16"/>
      <c r="BI132" s="16"/>
      <c r="BJ132" s="16"/>
      <c r="BK132" s="16"/>
      <c r="BL132" s="16"/>
      <c r="BM132" s="16"/>
      <c r="BN132" s="16"/>
      <c r="BO132" s="16"/>
      <c r="BP132" s="16"/>
      <c r="BQ132" s="16"/>
      <c r="BR132" s="16"/>
      <c r="BS132" s="16"/>
      <c r="BT132" s="16"/>
      <c r="BU132" s="16"/>
      <c r="BV132" s="16"/>
      <c r="BW132" s="16"/>
      <c r="BX132" s="16"/>
      <c r="BY132" s="16"/>
      <c r="BZ132" s="16"/>
      <c r="CA132" s="16"/>
      <c r="CB132" s="16"/>
      <c r="CC132" s="16"/>
      <c r="CD132" s="16"/>
      <c r="CE132" s="16"/>
      <c r="CF132" s="16"/>
    </row>
    <row r="133" spans="1:84" x14ac:dyDescent="0.25">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c r="AB133" s="16"/>
      <c r="AC133" s="16"/>
      <c r="AD133" s="16"/>
      <c r="AE133" s="20" t="s">
        <v>671</v>
      </c>
      <c r="AF133" s="16"/>
      <c r="AG133" s="16"/>
      <c r="AH133" s="16"/>
      <c r="AI133" s="16"/>
      <c r="AJ133" s="16"/>
      <c r="AK133" s="16"/>
      <c r="AL133" s="16"/>
      <c r="AM133" s="16"/>
      <c r="AN133" s="16"/>
      <c r="AO133" s="16"/>
      <c r="AP133" s="16"/>
      <c r="AQ133" s="16"/>
      <c r="AR133" s="16"/>
      <c r="AS133" s="16"/>
      <c r="AT133" s="16"/>
      <c r="AU133" s="16"/>
      <c r="AV133" s="16"/>
      <c r="AW133" s="16"/>
      <c r="AX133" s="16"/>
      <c r="AY133" s="16"/>
      <c r="AZ133" s="16"/>
      <c r="BA133" s="16"/>
      <c r="BB133" s="16"/>
      <c r="BC133" s="16"/>
      <c r="BD133" s="16"/>
      <c r="BE133" s="16"/>
      <c r="BF133" s="16"/>
      <c r="BG133" s="16"/>
      <c r="BH133" s="16"/>
      <c r="BI133" s="16"/>
      <c r="BJ133" s="16"/>
      <c r="BK133" s="16"/>
      <c r="BL133" s="16"/>
      <c r="BM133" s="16"/>
      <c r="BN133" s="16"/>
      <c r="BO133" s="16"/>
      <c r="BP133" s="16"/>
      <c r="BQ133" s="16"/>
      <c r="BR133" s="16"/>
      <c r="BS133" s="16"/>
      <c r="BT133" s="16"/>
      <c r="BU133" s="16"/>
      <c r="BV133" s="16"/>
      <c r="BW133" s="16"/>
      <c r="BX133" s="16"/>
      <c r="BY133" s="16"/>
      <c r="BZ133" s="16"/>
      <c r="CA133" s="16"/>
      <c r="CB133" s="16"/>
      <c r="CC133" s="16"/>
      <c r="CD133" s="16"/>
      <c r="CE133" s="16"/>
      <c r="CF133" s="16"/>
    </row>
    <row r="134" spans="1:84" x14ac:dyDescent="0.25">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c r="AA134" s="16"/>
      <c r="AB134" s="16"/>
      <c r="AC134" s="16"/>
      <c r="AD134" s="16"/>
      <c r="AE134" s="20" t="s">
        <v>675</v>
      </c>
      <c r="AF134" s="16"/>
      <c r="AG134" s="16"/>
      <c r="AH134" s="16"/>
      <c r="AI134" s="16"/>
      <c r="AJ134" s="16"/>
      <c r="AK134" s="16"/>
      <c r="AL134" s="16"/>
      <c r="AM134" s="16"/>
      <c r="AN134" s="16"/>
      <c r="AO134" s="16"/>
      <c r="AP134" s="16"/>
      <c r="AQ134" s="16"/>
      <c r="AR134" s="16"/>
      <c r="AS134" s="16"/>
      <c r="AT134" s="16"/>
      <c r="AU134" s="16"/>
      <c r="AV134" s="16"/>
      <c r="AW134" s="16"/>
      <c r="AX134" s="16"/>
      <c r="AY134" s="16"/>
      <c r="AZ134" s="16"/>
      <c r="BA134" s="16"/>
      <c r="BB134" s="16"/>
      <c r="BC134" s="16"/>
      <c r="BD134" s="16"/>
      <c r="BE134" s="16"/>
      <c r="BF134" s="16"/>
      <c r="BG134" s="16"/>
      <c r="BH134" s="16"/>
      <c r="BI134" s="16"/>
      <c r="BJ134" s="16"/>
      <c r="BK134" s="16"/>
      <c r="BL134" s="16"/>
      <c r="BM134" s="16"/>
      <c r="BN134" s="16"/>
      <c r="BO134" s="16"/>
      <c r="BP134" s="16"/>
      <c r="BQ134" s="16"/>
      <c r="BR134" s="16"/>
      <c r="BS134" s="16"/>
      <c r="BT134" s="16"/>
      <c r="BU134" s="16"/>
      <c r="BV134" s="16"/>
      <c r="BW134" s="16"/>
      <c r="BX134" s="16"/>
      <c r="BY134" s="16"/>
      <c r="BZ134" s="16"/>
      <c r="CA134" s="16"/>
      <c r="CB134" s="16"/>
      <c r="CC134" s="16"/>
      <c r="CD134" s="16"/>
      <c r="CE134" s="16"/>
      <c r="CF134" s="16"/>
    </row>
    <row r="135" spans="1:84" x14ac:dyDescent="0.25">
      <c r="A135" s="16"/>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c r="AA135" s="16"/>
      <c r="AB135" s="16"/>
      <c r="AC135" s="16"/>
      <c r="AD135" s="16"/>
      <c r="AE135" s="20" t="s">
        <v>682</v>
      </c>
      <c r="AF135" s="16"/>
      <c r="AG135" s="16"/>
      <c r="AH135" s="16"/>
      <c r="AI135" s="16"/>
      <c r="AJ135" s="16"/>
      <c r="AK135" s="16"/>
      <c r="AL135" s="16"/>
      <c r="AM135" s="16"/>
      <c r="AN135" s="16"/>
      <c r="AO135" s="16"/>
      <c r="AP135" s="16"/>
      <c r="AQ135" s="16"/>
      <c r="AR135" s="16"/>
      <c r="AS135" s="16"/>
      <c r="AT135" s="16"/>
      <c r="AU135" s="16"/>
      <c r="AV135" s="16"/>
      <c r="AW135" s="16"/>
      <c r="AX135" s="16"/>
      <c r="AY135" s="16"/>
      <c r="AZ135" s="16"/>
      <c r="BA135" s="16"/>
      <c r="BB135" s="16"/>
      <c r="BC135" s="16"/>
      <c r="BD135" s="16"/>
      <c r="BE135" s="16"/>
      <c r="BF135" s="16"/>
      <c r="BG135" s="16"/>
      <c r="BH135" s="16"/>
      <c r="BI135" s="16"/>
      <c r="BJ135" s="16"/>
      <c r="BK135" s="16"/>
      <c r="BL135" s="16"/>
      <c r="BM135" s="16"/>
      <c r="BN135" s="16"/>
      <c r="BO135" s="16"/>
      <c r="BP135" s="16"/>
      <c r="BQ135" s="16"/>
      <c r="BR135" s="16"/>
      <c r="BS135" s="16"/>
      <c r="BT135" s="16"/>
      <c r="BU135" s="16"/>
      <c r="BV135" s="16"/>
      <c r="BW135" s="16"/>
      <c r="BX135" s="16"/>
      <c r="BY135" s="16"/>
      <c r="BZ135" s="16"/>
      <c r="CA135" s="16"/>
      <c r="CB135" s="16"/>
      <c r="CC135" s="16"/>
      <c r="CD135" s="16"/>
      <c r="CE135" s="16"/>
      <c r="CF135" s="16"/>
    </row>
    <row r="136" spans="1:84" x14ac:dyDescent="0.25">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c r="AB136" s="16"/>
      <c r="AC136" s="16"/>
      <c r="AD136" s="16"/>
      <c r="AE136" s="20" t="s">
        <v>694</v>
      </c>
      <c r="AF136" s="16"/>
      <c r="AG136" s="16"/>
      <c r="AH136" s="16"/>
      <c r="AI136" s="16"/>
      <c r="AJ136" s="16"/>
      <c r="AK136" s="16"/>
      <c r="AL136" s="16"/>
      <c r="AM136" s="16"/>
      <c r="AN136" s="16"/>
      <c r="AO136" s="16"/>
      <c r="AP136" s="16"/>
      <c r="AQ136" s="16"/>
      <c r="AR136" s="16"/>
      <c r="AS136" s="16"/>
      <c r="AT136" s="16"/>
      <c r="AU136" s="16"/>
      <c r="AV136" s="16"/>
      <c r="AW136" s="16"/>
      <c r="AX136" s="16"/>
      <c r="AY136" s="16"/>
      <c r="AZ136" s="16"/>
      <c r="BA136" s="16"/>
      <c r="BB136" s="16"/>
      <c r="BC136" s="16"/>
      <c r="BD136" s="16"/>
      <c r="BE136" s="16"/>
      <c r="BF136" s="16"/>
      <c r="BG136" s="16"/>
      <c r="BH136" s="16"/>
      <c r="BI136" s="16"/>
      <c r="BJ136" s="16"/>
      <c r="BK136" s="16"/>
      <c r="BL136" s="16"/>
      <c r="BM136" s="16"/>
      <c r="BN136" s="16"/>
      <c r="BO136" s="16"/>
      <c r="BP136" s="16"/>
      <c r="BQ136" s="16"/>
      <c r="BR136" s="16"/>
      <c r="BS136" s="16"/>
      <c r="BT136" s="16"/>
      <c r="BU136" s="16"/>
      <c r="BV136" s="16"/>
      <c r="BW136" s="16"/>
      <c r="BX136" s="16"/>
      <c r="BY136" s="16"/>
      <c r="BZ136" s="16"/>
      <c r="CA136" s="16"/>
      <c r="CB136" s="16"/>
      <c r="CC136" s="16"/>
      <c r="CD136" s="16"/>
      <c r="CE136" s="16"/>
      <c r="CF136" s="16"/>
    </row>
    <row r="137" spans="1:84" x14ac:dyDescent="0.25">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c r="AA137" s="16"/>
      <c r="AB137" s="16"/>
      <c r="AC137" s="16"/>
      <c r="AD137" s="16"/>
      <c r="AE137" s="20" t="s">
        <v>701</v>
      </c>
      <c r="AF137" s="16"/>
      <c r="AG137" s="16"/>
      <c r="AH137" s="16"/>
      <c r="AI137" s="16"/>
      <c r="AJ137" s="16"/>
      <c r="AK137" s="16"/>
      <c r="AL137" s="16"/>
      <c r="AM137" s="16"/>
      <c r="AN137" s="16"/>
      <c r="AO137" s="16"/>
      <c r="AP137" s="16"/>
      <c r="AQ137" s="16"/>
      <c r="AR137" s="16"/>
      <c r="AS137" s="16"/>
      <c r="AT137" s="16"/>
      <c r="AU137" s="16"/>
      <c r="AV137" s="16"/>
      <c r="AW137" s="16"/>
      <c r="AX137" s="16"/>
      <c r="AY137" s="16"/>
      <c r="AZ137" s="16"/>
      <c r="BA137" s="16"/>
      <c r="BB137" s="16"/>
      <c r="BC137" s="16"/>
      <c r="BD137" s="16"/>
      <c r="BE137" s="16"/>
      <c r="BF137" s="16"/>
      <c r="BG137" s="16"/>
      <c r="BH137" s="16"/>
      <c r="BI137" s="16"/>
      <c r="BJ137" s="16"/>
      <c r="BK137" s="16"/>
      <c r="BL137" s="16"/>
      <c r="BM137" s="16"/>
      <c r="BN137" s="16"/>
      <c r="BO137" s="16"/>
      <c r="BP137" s="16"/>
      <c r="BQ137" s="16"/>
      <c r="BR137" s="16"/>
      <c r="BS137" s="16"/>
      <c r="BT137" s="16"/>
      <c r="BU137" s="16"/>
      <c r="BV137" s="16"/>
      <c r="BW137" s="16"/>
      <c r="BX137" s="16"/>
      <c r="BY137" s="16"/>
      <c r="BZ137" s="16"/>
      <c r="CA137" s="16"/>
      <c r="CB137" s="16"/>
      <c r="CC137" s="16"/>
      <c r="CD137" s="16"/>
      <c r="CE137" s="16"/>
      <c r="CF137" s="16"/>
    </row>
    <row r="138" spans="1:84" x14ac:dyDescent="0.25">
      <c r="A138" s="16"/>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c r="AA138" s="16"/>
      <c r="AB138" s="16"/>
      <c r="AC138" s="16"/>
      <c r="AD138" s="16"/>
      <c r="AE138" s="20" t="s">
        <v>705</v>
      </c>
      <c r="AF138" s="16"/>
      <c r="AG138" s="16"/>
      <c r="AH138" s="16"/>
      <c r="AI138" s="16"/>
      <c r="AJ138" s="16"/>
      <c r="AK138" s="16"/>
      <c r="AL138" s="16"/>
      <c r="AM138" s="16"/>
      <c r="AN138" s="16"/>
      <c r="AO138" s="16"/>
      <c r="AP138" s="16"/>
      <c r="AQ138" s="16"/>
      <c r="AR138" s="16"/>
      <c r="AS138" s="16"/>
      <c r="AT138" s="16"/>
      <c r="AU138" s="16"/>
      <c r="AV138" s="16"/>
      <c r="AW138" s="16"/>
      <c r="AX138" s="16"/>
      <c r="AY138" s="16"/>
      <c r="AZ138" s="16"/>
      <c r="BA138" s="16"/>
      <c r="BB138" s="16"/>
      <c r="BC138" s="16"/>
      <c r="BD138" s="16"/>
      <c r="BE138" s="16"/>
      <c r="BF138" s="16"/>
      <c r="BG138" s="16"/>
      <c r="BH138" s="16"/>
      <c r="BI138" s="16"/>
      <c r="BJ138" s="16"/>
      <c r="BK138" s="16"/>
      <c r="BL138" s="16"/>
      <c r="BM138" s="16"/>
      <c r="BN138" s="16"/>
      <c r="BO138" s="16"/>
      <c r="BP138" s="16"/>
      <c r="BQ138" s="16"/>
      <c r="BR138" s="16"/>
      <c r="BS138" s="16"/>
      <c r="BT138" s="16"/>
      <c r="BU138" s="16"/>
      <c r="BV138" s="16"/>
      <c r="BW138" s="16"/>
      <c r="BX138" s="16"/>
      <c r="BY138" s="16"/>
      <c r="BZ138" s="16"/>
      <c r="CA138" s="16"/>
      <c r="CB138" s="16"/>
      <c r="CC138" s="16"/>
      <c r="CD138" s="16"/>
      <c r="CE138" s="16"/>
      <c r="CF138" s="16"/>
    </row>
    <row r="139" spans="1:84" x14ac:dyDescent="0.25">
      <c r="A139" s="16"/>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c r="AA139" s="16"/>
      <c r="AB139" s="16"/>
      <c r="AC139" s="16"/>
      <c r="AD139" s="16"/>
      <c r="AE139" s="20" t="s">
        <v>709</v>
      </c>
      <c r="AF139" s="16"/>
      <c r="AG139" s="16"/>
      <c r="AH139" s="16"/>
      <c r="AI139" s="16"/>
      <c r="AJ139" s="16"/>
      <c r="AK139" s="16"/>
      <c r="AL139" s="16"/>
      <c r="AM139" s="16"/>
      <c r="AN139" s="16"/>
      <c r="AO139" s="16"/>
      <c r="AP139" s="16"/>
      <c r="AQ139" s="16"/>
      <c r="AR139" s="16"/>
      <c r="AS139" s="16"/>
      <c r="AT139" s="16"/>
      <c r="AU139" s="16"/>
      <c r="AV139" s="16"/>
      <c r="AW139" s="16"/>
      <c r="AX139" s="16"/>
      <c r="AY139" s="16"/>
      <c r="AZ139" s="16"/>
      <c r="BA139" s="16"/>
      <c r="BB139" s="16"/>
      <c r="BC139" s="16"/>
      <c r="BD139" s="16"/>
      <c r="BE139" s="16"/>
      <c r="BF139" s="16"/>
      <c r="BG139" s="16"/>
      <c r="BH139" s="16"/>
      <c r="BI139" s="16"/>
      <c r="BJ139" s="16"/>
      <c r="BK139" s="16"/>
      <c r="BL139" s="16"/>
      <c r="BM139" s="16"/>
      <c r="BN139" s="16"/>
      <c r="BO139" s="16"/>
      <c r="BP139" s="16"/>
      <c r="BQ139" s="16"/>
      <c r="BR139" s="16"/>
      <c r="BS139" s="16"/>
      <c r="BT139" s="16"/>
      <c r="BU139" s="16"/>
      <c r="BV139" s="16"/>
      <c r="BW139" s="16"/>
      <c r="BX139" s="16"/>
      <c r="BY139" s="16"/>
      <c r="BZ139" s="16"/>
      <c r="CA139" s="16"/>
      <c r="CB139" s="16"/>
      <c r="CC139" s="16"/>
      <c r="CD139" s="16"/>
      <c r="CE139" s="16"/>
      <c r="CF139" s="16"/>
    </row>
    <row r="140" spans="1:84" x14ac:dyDescent="0.25">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c r="AA140" s="16"/>
      <c r="AB140" s="16"/>
      <c r="AC140" s="16"/>
      <c r="AD140" s="16"/>
      <c r="AE140" s="20" t="s">
        <v>720</v>
      </c>
      <c r="AF140" s="16"/>
      <c r="AG140" s="16"/>
      <c r="AH140" s="16"/>
      <c r="AI140" s="16"/>
      <c r="AJ140" s="16"/>
      <c r="AK140" s="16"/>
      <c r="AL140" s="16"/>
      <c r="AM140" s="16"/>
      <c r="AN140" s="16"/>
      <c r="AO140" s="16"/>
      <c r="AP140" s="16"/>
      <c r="AQ140" s="16"/>
      <c r="AR140" s="16"/>
      <c r="AS140" s="16"/>
      <c r="AT140" s="16"/>
      <c r="AU140" s="16"/>
      <c r="AV140" s="16"/>
      <c r="AW140" s="16"/>
      <c r="AX140" s="16"/>
      <c r="AY140" s="16"/>
      <c r="AZ140" s="16"/>
      <c r="BA140" s="16"/>
      <c r="BB140" s="16"/>
      <c r="BC140" s="16"/>
      <c r="BD140" s="16"/>
      <c r="BE140" s="16"/>
      <c r="BF140" s="16"/>
      <c r="BG140" s="16"/>
      <c r="BH140" s="16"/>
      <c r="BI140" s="16"/>
      <c r="BJ140" s="16"/>
      <c r="BK140" s="16"/>
      <c r="BL140" s="16"/>
      <c r="BM140" s="16"/>
      <c r="BN140" s="16"/>
      <c r="BO140" s="16"/>
      <c r="BP140" s="16"/>
      <c r="BQ140" s="16"/>
      <c r="BR140" s="16"/>
      <c r="BS140" s="16"/>
      <c r="BT140" s="16"/>
      <c r="BU140" s="16"/>
      <c r="BV140" s="16"/>
      <c r="BW140" s="16"/>
      <c r="BX140" s="16"/>
      <c r="BY140" s="16"/>
      <c r="BZ140" s="16"/>
      <c r="CA140" s="16"/>
      <c r="CB140" s="16"/>
      <c r="CC140" s="16"/>
      <c r="CD140" s="16"/>
      <c r="CE140" s="16"/>
      <c r="CF140" s="16"/>
    </row>
    <row r="141" spans="1:84" x14ac:dyDescent="0.25">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c r="AA141" s="16"/>
      <c r="AB141" s="16"/>
      <c r="AC141" s="16"/>
      <c r="AD141" s="16"/>
      <c r="AE141" s="20" t="s">
        <v>724</v>
      </c>
      <c r="AF141" s="16"/>
      <c r="AG141" s="16"/>
      <c r="AH141" s="16"/>
      <c r="AI141" s="16"/>
      <c r="AJ141" s="16"/>
      <c r="AK141" s="16"/>
      <c r="AL141" s="16"/>
      <c r="AM141" s="16"/>
      <c r="AN141" s="16"/>
      <c r="AO141" s="16"/>
      <c r="AP141" s="16"/>
      <c r="AQ141" s="16"/>
      <c r="AR141" s="16"/>
      <c r="AS141" s="16"/>
      <c r="AT141" s="16"/>
      <c r="AU141" s="16"/>
      <c r="AV141" s="16"/>
      <c r="AW141" s="16"/>
      <c r="AX141" s="16"/>
      <c r="AY141" s="16"/>
      <c r="AZ141" s="16"/>
      <c r="BA141" s="16"/>
      <c r="BB141" s="16"/>
      <c r="BC141" s="16"/>
      <c r="BD141" s="16"/>
      <c r="BE141" s="16"/>
      <c r="BF141" s="16"/>
      <c r="BG141" s="16"/>
      <c r="BH141" s="16"/>
      <c r="BI141" s="16"/>
      <c r="BJ141" s="16"/>
      <c r="BK141" s="16"/>
      <c r="BL141" s="16"/>
      <c r="BM141" s="16"/>
      <c r="BN141" s="16"/>
      <c r="BO141" s="16"/>
      <c r="BP141" s="16"/>
      <c r="BQ141" s="16"/>
      <c r="BR141" s="16"/>
      <c r="BS141" s="16"/>
      <c r="BT141" s="16"/>
      <c r="BU141" s="16"/>
      <c r="BV141" s="16"/>
      <c r="BW141" s="16"/>
      <c r="BX141" s="16"/>
      <c r="BY141" s="16"/>
      <c r="BZ141" s="16"/>
      <c r="CA141" s="16"/>
      <c r="CB141" s="16"/>
      <c r="CC141" s="16"/>
      <c r="CD141" s="16"/>
      <c r="CE141" s="16"/>
      <c r="CF141" s="16"/>
    </row>
    <row r="142" spans="1:84" x14ac:dyDescent="0.25">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c r="AA142" s="16"/>
      <c r="AB142" s="16"/>
      <c r="AC142" s="16"/>
      <c r="AD142" s="16"/>
      <c r="AE142" s="20" t="s">
        <v>736</v>
      </c>
      <c r="AF142" s="16"/>
      <c r="AG142" s="16"/>
      <c r="AH142" s="16"/>
      <c r="AI142" s="16"/>
      <c r="AJ142" s="16"/>
      <c r="AK142" s="16"/>
      <c r="AL142" s="16"/>
      <c r="AM142" s="16"/>
      <c r="AN142" s="16"/>
      <c r="AO142" s="16"/>
      <c r="AP142" s="16"/>
      <c r="AQ142" s="16"/>
      <c r="AR142" s="16"/>
      <c r="AS142" s="16"/>
      <c r="AT142" s="16"/>
      <c r="AU142" s="16"/>
      <c r="AV142" s="16"/>
      <c r="AW142" s="16"/>
      <c r="AX142" s="16"/>
      <c r="AY142" s="16"/>
      <c r="AZ142" s="16"/>
      <c r="BA142" s="16"/>
      <c r="BB142" s="16"/>
      <c r="BC142" s="16"/>
      <c r="BD142" s="16"/>
      <c r="BE142" s="16"/>
      <c r="BF142" s="16"/>
      <c r="BG142" s="16"/>
      <c r="BH142" s="16"/>
      <c r="BI142" s="16"/>
      <c r="BJ142" s="16"/>
      <c r="BK142" s="16"/>
      <c r="BL142" s="16"/>
      <c r="BM142" s="16"/>
      <c r="BN142" s="16"/>
      <c r="BO142" s="16"/>
      <c r="BP142" s="16"/>
      <c r="BQ142" s="16"/>
      <c r="BR142" s="16"/>
      <c r="BS142" s="16"/>
      <c r="BT142" s="16"/>
      <c r="BU142" s="16"/>
      <c r="BV142" s="16"/>
      <c r="BW142" s="16"/>
      <c r="BX142" s="16"/>
      <c r="BY142" s="16"/>
      <c r="BZ142" s="16"/>
      <c r="CA142" s="16"/>
      <c r="CB142" s="16"/>
      <c r="CC142" s="16"/>
      <c r="CD142" s="16"/>
      <c r="CE142" s="16"/>
      <c r="CF142" s="16"/>
    </row>
    <row r="143" spans="1:84" x14ac:dyDescent="0.25">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c r="AA143" s="16"/>
      <c r="AB143" s="16"/>
      <c r="AC143" s="16"/>
      <c r="AD143" s="16"/>
      <c r="AE143" s="20" t="s">
        <v>739</v>
      </c>
      <c r="AF143" s="16"/>
      <c r="AG143" s="16"/>
      <c r="AH143" s="16"/>
      <c r="AI143" s="16"/>
      <c r="AJ143" s="16"/>
      <c r="AK143" s="16"/>
      <c r="AL143" s="16"/>
      <c r="AM143" s="16"/>
      <c r="AN143" s="16"/>
      <c r="AO143" s="16"/>
      <c r="AP143" s="16"/>
      <c r="AQ143" s="16"/>
      <c r="AR143" s="16"/>
      <c r="AS143" s="16"/>
      <c r="AT143" s="16"/>
      <c r="AU143" s="16"/>
      <c r="AV143" s="16"/>
      <c r="AW143" s="16"/>
      <c r="AX143" s="16"/>
      <c r="AY143" s="16"/>
      <c r="AZ143" s="16"/>
      <c r="BA143" s="16"/>
      <c r="BB143" s="16"/>
      <c r="BC143" s="16"/>
      <c r="BD143" s="16"/>
      <c r="BE143" s="16"/>
      <c r="BF143" s="16"/>
      <c r="BG143" s="16"/>
      <c r="BH143" s="16"/>
      <c r="BI143" s="16"/>
      <c r="BJ143" s="16"/>
      <c r="BK143" s="16"/>
      <c r="BL143" s="16"/>
      <c r="BM143" s="16"/>
      <c r="BN143" s="16"/>
      <c r="BO143" s="16"/>
      <c r="BP143" s="16"/>
      <c r="BQ143" s="16"/>
      <c r="BR143" s="16"/>
      <c r="BS143" s="16"/>
      <c r="BT143" s="16"/>
      <c r="BU143" s="16"/>
      <c r="BV143" s="16"/>
      <c r="BW143" s="16"/>
      <c r="BX143" s="16"/>
      <c r="BY143" s="16"/>
      <c r="BZ143" s="16"/>
      <c r="CA143" s="16"/>
      <c r="CB143" s="16"/>
      <c r="CC143" s="16"/>
      <c r="CD143" s="16"/>
      <c r="CE143" s="16"/>
      <c r="CF143" s="16"/>
    </row>
    <row r="144" spans="1:84" x14ac:dyDescent="0.25">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c r="AA144" s="16"/>
      <c r="AB144" s="16"/>
      <c r="AC144" s="16"/>
      <c r="AD144" s="16"/>
      <c r="AE144" s="20" t="s">
        <v>743</v>
      </c>
      <c r="AF144" s="16"/>
      <c r="AG144" s="16"/>
      <c r="AH144" s="16"/>
      <c r="AI144" s="16"/>
      <c r="AJ144" s="16"/>
      <c r="AK144" s="16"/>
      <c r="AL144" s="16"/>
      <c r="AM144" s="16"/>
      <c r="AN144" s="16"/>
      <c r="AO144" s="16"/>
      <c r="AP144" s="16"/>
      <c r="AQ144" s="16"/>
      <c r="AR144" s="16"/>
      <c r="AS144" s="16"/>
      <c r="AT144" s="16"/>
      <c r="AU144" s="16"/>
      <c r="AV144" s="16"/>
      <c r="AW144" s="16"/>
      <c r="AX144" s="16"/>
      <c r="AY144" s="16"/>
      <c r="AZ144" s="16"/>
      <c r="BA144" s="16"/>
      <c r="BB144" s="16"/>
      <c r="BC144" s="16"/>
      <c r="BD144" s="16"/>
      <c r="BE144" s="16"/>
      <c r="BF144" s="16"/>
      <c r="BG144" s="16"/>
      <c r="BH144" s="16"/>
      <c r="BI144" s="16"/>
      <c r="BJ144" s="16"/>
      <c r="BK144" s="16"/>
      <c r="BL144" s="16"/>
      <c r="BM144" s="16"/>
      <c r="BN144" s="16"/>
      <c r="BO144" s="16"/>
      <c r="BP144" s="16"/>
      <c r="BQ144" s="16"/>
      <c r="BR144" s="16"/>
      <c r="BS144" s="16"/>
      <c r="BT144" s="16"/>
      <c r="BU144" s="16"/>
      <c r="BV144" s="16"/>
      <c r="BW144" s="16"/>
      <c r="BX144" s="16"/>
      <c r="BY144" s="16"/>
      <c r="BZ144" s="16"/>
      <c r="CA144" s="16"/>
      <c r="CB144" s="16"/>
      <c r="CC144" s="16"/>
      <c r="CD144" s="16"/>
      <c r="CE144" s="16"/>
      <c r="CF144" s="16"/>
    </row>
    <row r="145" spans="1:84" x14ac:dyDescent="0.25">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c r="AA145" s="16"/>
      <c r="AB145" s="16"/>
      <c r="AC145" s="16"/>
      <c r="AD145" s="16"/>
      <c r="AE145" s="20" t="s">
        <v>747</v>
      </c>
      <c r="AF145" s="16"/>
      <c r="AG145" s="16"/>
      <c r="AH145" s="16"/>
      <c r="AI145" s="16"/>
      <c r="AJ145" s="16"/>
      <c r="AK145" s="16"/>
      <c r="AL145" s="16"/>
      <c r="AM145" s="16"/>
      <c r="AN145" s="16"/>
      <c r="AO145" s="16"/>
      <c r="AP145" s="16"/>
      <c r="AQ145" s="16"/>
      <c r="AR145" s="16"/>
      <c r="AS145" s="16"/>
      <c r="AT145" s="16"/>
      <c r="AU145" s="16"/>
      <c r="AV145" s="16"/>
      <c r="AW145" s="16"/>
      <c r="AX145" s="16"/>
      <c r="AY145" s="16"/>
      <c r="AZ145" s="16"/>
      <c r="BA145" s="16"/>
      <c r="BB145" s="16"/>
      <c r="BC145" s="16"/>
      <c r="BD145" s="16"/>
      <c r="BE145" s="16"/>
      <c r="BF145" s="16"/>
      <c r="BG145" s="16"/>
      <c r="BH145" s="16"/>
      <c r="BI145" s="16"/>
      <c r="BJ145" s="16"/>
      <c r="BK145" s="16"/>
      <c r="BL145" s="16"/>
      <c r="BM145" s="16"/>
      <c r="BN145" s="16"/>
      <c r="BO145" s="16"/>
      <c r="BP145" s="16"/>
      <c r="BQ145" s="16"/>
      <c r="BR145" s="16"/>
      <c r="BS145" s="16"/>
      <c r="BT145" s="16"/>
      <c r="BU145" s="16"/>
      <c r="BV145" s="16"/>
      <c r="BW145" s="16"/>
      <c r="BX145" s="16"/>
      <c r="BY145" s="16"/>
      <c r="BZ145" s="16"/>
      <c r="CA145" s="16"/>
      <c r="CB145" s="16"/>
      <c r="CC145" s="16"/>
      <c r="CD145" s="16"/>
      <c r="CE145" s="16"/>
      <c r="CF145" s="16"/>
    </row>
    <row r="146" spans="1:84" x14ac:dyDescent="0.25">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c r="AA146" s="16"/>
      <c r="AB146" s="16"/>
      <c r="AC146" s="16"/>
      <c r="AD146" s="16"/>
      <c r="AE146" s="20" t="s">
        <v>754</v>
      </c>
      <c r="AF146" s="16"/>
      <c r="AG146" s="16"/>
      <c r="AH146" s="16"/>
      <c r="AI146" s="16"/>
      <c r="AJ146" s="16"/>
      <c r="AK146" s="16"/>
      <c r="AL146" s="16"/>
      <c r="AM146" s="16"/>
      <c r="AN146" s="16"/>
      <c r="AO146" s="16"/>
      <c r="AP146" s="16"/>
      <c r="AQ146" s="16"/>
      <c r="AR146" s="16"/>
      <c r="AS146" s="16"/>
      <c r="AT146" s="16"/>
      <c r="AU146" s="16"/>
      <c r="AV146" s="16"/>
      <c r="AW146" s="16"/>
      <c r="AX146" s="16"/>
      <c r="AY146" s="16"/>
      <c r="AZ146" s="16"/>
      <c r="BA146" s="16"/>
      <c r="BB146" s="16"/>
      <c r="BC146" s="16"/>
      <c r="BD146" s="16"/>
      <c r="BE146" s="16"/>
      <c r="BF146" s="16"/>
      <c r="BG146" s="16"/>
      <c r="BH146" s="16"/>
      <c r="BI146" s="16"/>
      <c r="BJ146" s="16"/>
      <c r="BK146" s="16"/>
      <c r="BL146" s="16"/>
      <c r="BM146" s="16"/>
      <c r="BN146" s="16"/>
      <c r="BO146" s="16"/>
      <c r="BP146" s="16"/>
      <c r="BQ146" s="16"/>
      <c r="BR146" s="16"/>
      <c r="BS146" s="16"/>
      <c r="BT146" s="16"/>
      <c r="BU146" s="16"/>
      <c r="BV146" s="16"/>
      <c r="BW146" s="16"/>
      <c r="BX146" s="16"/>
      <c r="BY146" s="16"/>
      <c r="BZ146" s="16"/>
      <c r="CA146" s="16"/>
      <c r="CB146" s="16"/>
      <c r="CC146" s="16"/>
      <c r="CD146" s="16"/>
      <c r="CE146" s="16"/>
      <c r="CF146" s="16"/>
    </row>
    <row r="147" spans="1:84" x14ac:dyDescent="0.25">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c r="AA147" s="16"/>
      <c r="AB147" s="16"/>
      <c r="AC147" s="16"/>
      <c r="AD147" s="16"/>
      <c r="AE147" s="20" t="s">
        <v>758</v>
      </c>
      <c r="AF147" s="16"/>
      <c r="AG147" s="16"/>
      <c r="AH147" s="16"/>
      <c r="AI147" s="16"/>
      <c r="AJ147" s="16"/>
      <c r="AK147" s="16"/>
      <c r="AL147" s="16"/>
      <c r="AM147" s="16"/>
      <c r="AN147" s="16"/>
      <c r="AO147" s="16"/>
      <c r="AP147" s="16"/>
      <c r="AQ147" s="16"/>
      <c r="AR147" s="16"/>
      <c r="AS147" s="16"/>
      <c r="AT147" s="16"/>
      <c r="AU147" s="16"/>
      <c r="AV147" s="16"/>
      <c r="AW147" s="16"/>
      <c r="AX147" s="16"/>
      <c r="AY147" s="16"/>
      <c r="AZ147" s="16"/>
      <c r="BA147" s="16"/>
      <c r="BB147" s="16"/>
      <c r="BC147" s="16"/>
      <c r="BD147" s="16"/>
      <c r="BE147" s="16"/>
      <c r="BF147" s="16"/>
      <c r="BG147" s="16"/>
      <c r="BH147" s="16"/>
      <c r="BI147" s="16"/>
      <c r="BJ147" s="16"/>
      <c r="BK147" s="16"/>
      <c r="BL147" s="16"/>
      <c r="BM147" s="16"/>
      <c r="BN147" s="16"/>
      <c r="BO147" s="16"/>
      <c r="BP147" s="16"/>
      <c r="BQ147" s="16"/>
      <c r="BR147" s="16"/>
      <c r="BS147" s="16"/>
      <c r="BT147" s="16"/>
      <c r="BU147" s="16"/>
      <c r="BV147" s="16"/>
      <c r="BW147" s="16"/>
      <c r="BX147" s="16"/>
      <c r="BY147" s="16"/>
      <c r="BZ147" s="16"/>
      <c r="CA147" s="16"/>
      <c r="CB147" s="16"/>
      <c r="CC147" s="16"/>
      <c r="CD147" s="16"/>
      <c r="CE147" s="16"/>
      <c r="CF147" s="16"/>
    </row>
    <row r="148" spans="1:84" x14ac:dyDescent="0.25">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c r="AA148" s="16"/>
      <c r="AB148" s="16"/>
      <c r="AC148" s="16"/>
      <c r="AD148" s="16"/>
      <c r="AE148" s="20" t="s">
        <v>766</v>
      </c>
      <c r="AF148" s="16"/>
      <c r="AG148" s="16"/>
      <c r="AH148" s="16"/>
      <c r="AI148" s="16"/>
      <c r="AJ148" s="16"/>
      <c r="AK148" s="16"/>
      <c r="AL148" s="16"/>
      <c r="AM148" s="16"/>
      <c r="AN148" s="16"/>
      <c r="AO148" s="16"/>
      <c r="AP148" s="16"/>
      <c r="AQ148" s="16"/>
      <c r="AR148" s="16"/>
      <c r="AS148" s="16"/>
      <c r="AT148" s="16"/>
      <c r="AU148" s="16"/>
      <c r="AV148" s="16"/>
      <c r="AW148" s="16"/>
      <c r="AX148" s="16"/>
      <c r="AY148" s="16"/>
      <c r="AZ148" s="16"/>
      <c r="BA148" s="16"/>
      <c r="BB148" s="16"/>
      <c r="BC148" s="16"/>
      <c r="BD148" s="16"/>
      <c r="BE148" s="16"/>
      <c r="BF148" s="16"/>
      <c r="BG148" s="16"/>
      <c r="BH148" s="16"/>
      <c r="BI148" s="16"/>
      <c r="BJ148" s="16"/>
      <c r="BK148" s="16"/>
      <c r="BL148" s="16"/>
      <c r="BM148" s="16"/>
      <c r="BN148" s="16"/>
      <c r="BO148" s="16"/>
      <c r="BP148" s="16"/>
      <c r="BQ148" s="16"/>
      <c r="BR148" s="16"/>
      <c r="BS148" s="16"/>
      <c r="BT148" s="16"/>
      <c r="BU148" s="16"/>
      <c r="BV148" s="16"/>
      <c r="BW148" s="16"/>
      <c r="BX148" s="16"/>
      <c r="BY148" s="16"/>
      <c r="BZ148" s="16"/>
      <c r="CA148" s="16"/>
      <c r="CB148" s="16"/>
      <c r="CC148" s="16"/>
      <c r="CD148" s="16"/>
      <c r="CE148" s="16"/>
      <c r="CF148" s="16"/>
    </row>
    <row r="149" spans="1:84" x14ac:dyDescent="0.25">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c r="AA149" s="16"/>
      <c r="AB149" s="16"/>
      <c r="AC149" s="16"/>
      <c r="AD149" s="16"/>
      <c r="AE149" s="20" t="s">
        <v>773</v>
      </c>
      <c r="AF149" s="16"/>
      <c r="AG149" s="16"/>
      <c r="AH149" s="16"/>
      <c r="AI149" s="16"/>
      <c r="AJ149" s="16"/>
      <c r="AK149" s="16"/>
      <c r="AL149" s="16"/>
      <c r="AM149" s="16"/>
      <c r="AN149" s="16"/>
      <c r="AO149" s="16"/>
      <c r="AP149" s="16"/>
      <c r="AQ149" s="16"/>
      <c r="AR149" s="16"/>
      <c r="AS149" s="16"/>
      <c r="AT149" s="16"/>
      <c r="AU149" s="16"/>
      <c r="AV149" s="16"/>
      <c r="AW149" s="16"/>
      <c r="AX149" s="16"/>
      <c r="AY149" s="16"/>
      <c r="AZ149" s="16"/>
      <c r="BA149" s="16"/>
      <c r="BB149" s="16"/>
      <c r="BC149" s="16"/>
      <c r="BD149" s="16"/>
      <c r="BE149" s="16"/>
      <c r="BF149" s="16"/>
      <c r="BG149" s="16"/>
      <c r="BH149" s="16"/>
      <c r="BI149" s="16"/>
      <c r="BJ149" s="16"/>
      <c r="BK149" s="16"/>
      <c r="BL149" s="16"/>
      <c r="BM149" s="16"/>
      <c r="BN149" s="16"/>
      <c r="BO149" s="16"/>
      <c r="BP149" s="16"/>
      <c r="BQ149" s="16"/>
      <c r="BR149" s="16"/>
      <c r="BS149" s="16"/>
      <c r="BT149" s="16"/>
      <c r="BU149" s="16"/>
      <c r="BV149" s="16"/>
      <c r="BW149" s="16"/>
      <c r="BX149" s="16"/>
      <c r="BY149" s="16"/>
      <c r="BZ149" s="16"/>
      <c r="CA149" s="16"/>
      <c r="CB149" s="16"/>
      <c r="CC149" s="16"/>
      <c r="CD149" s="16"/>
      <c r="CE149" s="16"/>
      <c r="CF149" s="16"/>
    </row>
    <row r="150" spans="1:84" x14ac:dyDescent="0.25">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c r="AA150" s="16"/>
      <c r="AB150" s="16"/>
      <c r="AC150" s="16"/>
      <c r="AD150" s="16"/>
      <c r="AE150" s="20" t="s">
        <v>784</v>
      </c>
      <c r="AF150" s="16"/>
      <c r="AG150" s="16"/>
      <c r="AH150" s="16"/>
      <c r="AI150" s="16"/>
      <c r="AJ150" s="16"/>
      <c r="AK150" s="16"/>
      <c r="AL150" s="16"/>
      <c r="AM150" s="16"/>
      <c r="AN150" s="16"/>
      <c r="AO150" s="16"/>
      <c r="AP150" s="16"/>
      <c r="AQ150" s="16"/>
      <c r="AR150" s="16"/>
      <c r="AS150" s="16"/>
      <c r="AT150" s="16"/>
      <c r="AU150" s="16"/>
      <c r="AV150" s="16"/>
      <c r="AW150" s="16"/>
      <c r="AX150" s="16"/>
      <c r="AY150" s="16"/>
      <c r="AZ150" s="16"/>
      <c r="BA150" s="16"/>
      <c r="BB150" s="16"/>
      <c r="BC150" s="16"/>
      <c r="BD150" s="16"/>
      <c r="BE150" s="16"/>
      <c r="BF150" s="16"/>
      <c r="BG150" s="16"/>
      <c r="BH150" s="16"/>
      <c r="BI150" s="16"/>
      <c r="BJ150" s="16"/>
      <c r="BK150" s="16"/>
      <c r="BL150" s="16"/>
      <c r="BM150" s="16"/>
      <c r="BN150" s="16"/>
      <c r="BO150" s="16"/>
      <c r="BP150" s="16"/>
      <c r="BQ150" s="16"/>
      <c r="BR150" s="16"/>
      <c r="BS150" s="16"/>
      <c r="BT150" s="16"/>
      <c r="BU150" s="16"/>
      <c r="BV150" s="16"/>
      <c r="BW150" s="16"/>
      <c r="BX150" s="16"/>
      <c r="BY150" s="16"/>
      <c r="BZ150" s="16"/>
      <c r="CA150" s="16"/>
      <c r="CB150" s="16"/>
      <c r="CC150" s="16"/>
      <c r="CD150" s="16"/>
      <c r="CE150" s="16"/>
      <c r="CF150" s="16"/>
    </row>
    <row r="151" spans="1:84" x14ac:dyDescent="0.25">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c r="AA151" s="16"/>
      <c r="AB151" s="16"/>
      <c r="AC151" s="16"/>
      <c r="AD151" s="16"/>
      <c r="AE151" s="20" t="s">
        <v>788</v>
      </c>
      <c r="AF151" s="16"/>
      <c r="AG151" s="16"/>
      <c r="AH151" s="16"/>
      <c r="AI151" s="16"/>
      <c r="AJ151" s="16"/>
      <c r="AK151" s="16"/>
      <c r="AL151" s="16"/>
      <c r="AM151" s="16"/>
      <c r="AN151" s="16"/>
      <c r="AO151" s="16"/>
      <c r="AP151" s="16"/>
      <c r="AQ151" s="16"/>
      <c r="AR151" s="16"/>
      <c r="AS151" s="16"/>
      <c r="AT151" s="16"/>
      <c r="AU151" s="16"/>
      <c r="AV151" s="16"/>
      <c r="AW151" s="16"/>
      <c r="AX151" s="16"/>
      <c r="AY151" s="16"/>
      <c r="AZ151" s="16"/>
      <c r="BA151" s="16"/>
      <c r="BB151" s="16"/>
      <c r="BC151" s="16"/>
      <c r="BD151" s="16"/>
      <c r="BE151" s="16"/>
      <c r="BF151" s="16"/>
      <c r="BG151" s="16"/>
      <c r="BH151" s="16"/>
      <c r="BI151" s="16"/>
      <c r="BJ151" s="16"/>
      <c r="BK151" s="16"/>
      <c r="BL151" s="16"/>
      <c r="BM151" s="16"/>
      <c r="BN151" s="16"/>
      <c r="BO151" s="16"/>
      <c r="BP151" s="16"/>
      <c r="BQ151" s="16"/>
      <c r="BR151" s="16"/>
      <c r="BS151" s="16"/>
      <c r="BT151" s="16"/>
      <c r="BU151" s="16"/>
      <c r="BV151" s="16"/>
      <c r="BW151" s="16"/>
      <c r="BX151" s="16"/>
      <c r="BY151" s="16"/>
      <c r="BZ151" s="16"/>
      <c r="CA151" s="16"/>
      <c r="CB151" s="16"/>
      <c r="CC151" s="16"/>
      <c r="CD151" s="16"/>
      <c r="CE151" s="16"/>
      <c r="CF151" s="16"/>
    </row>
    <row r="152" spans="1:84" x14ac:dyDescent="0.25">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c r="AA152" s="16"/>
      <c r="AB152" s="16"/>
      <c r="AC152" s="16"/>
      <c r="AD152" s="16"/>
      <c r="AE152" s="20" t="s">
        <v>792</v>
      </c>
      <c r="AF152" s="16"/>
      <c r="AG152" s="16"/>
      <c r="AH152" s="16"/>
      <c r="AI152" s="16"/>
      <c r="AJ152" s="16"/>
      <c r="AK152" s="16"/>
      <c r="AL152" s="16"/>
      <c r="AM152" s="16"/>
      <c r="AN152" s="16"/>
      <c r="AO152" s="16"/>
      <c r="AP152" s="16"/>
      <c r="AQ152" s="16"/>
      <c r="AR152" s="16"/>
      <c r="AS152" s="16"/>
      <c r="AT152" s="16"/>
      <c r="AU152" s="16"/>
      <c r="AV152" s="16"/>
      <c r="AW152" s="16"/>
      <c r="AX152" s="16"/>
      <c r="AY152" s="16"/>
      <c r="AZ152" s="16"/>
      <c r="BA152" s="16"/>
      <c r="BB152" s="16"/>
      <c r="BC152" s="16"/>
      <c r="BD152" s="16"/>
      <c r="BE152" s="16"/>
      <c r="BF152" s="16"/>
      <c r="BG152" s="16"/>
      <c r="BH152" s="16"/>
      <c r="BI152" s="16"/>
      <c r="BJ152" s="16"/>
      <c r="BK152" s="16"/>
      <c r="BL152" s="16"/>
      <c r="BM152" s="16"/>
      <c r="BN152" s="16"/>
      <c r="BO152" s="16"/>
      <c r="BP152" s="16"/>
      <c r="BQ152" s="16"/>
      <c r="BR152" s="16"/>
      <c r="BS152" s="16"/>
      <c r="BT152" s="16"/>
      <c r="BU152" s="16"/>
      <c r="BV152" s="16"/>
      <c r="BW152" s="16"/>
      <c r="BX152" s="16"/>
      <c r="BY152" s="16"/>
      <c r="BZ152" s="16"/>
      <c r="CA152" s="16"/>
      <c r="CB152" s="16"/>
      <c r="CC152" s="16"/>
      <c r="CD152" s="16"/>
      <c r="CE152" s="16"/>
      <c r="CF152" s="16"/>
    </row>
    <row r="153" spans="1:84" x14ac:dyDescent="0.25">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16"/>
      <c r="AB153" s="16"/>
      <c r="AC153" s="16"/>
      <c r="AD153" s="16"/>
      <c r="AE153" s="20" t="s">
        <v>796</v>
      </c>
      <c r="AF153" s="16"/>
      <c r="AG153" s="16"/>
      <c r="AH153" s="16"/>
      <c r="AI153" s="16"/>
      <c r="AJ153" s="16"/>
      <c r="AK153" s="16"/>
      <c r="AL153" s="16"/>
      <c r="AM153" s="16"/>
      <c r="AN153" s="16"/>
      <c r="AO153" s="16"/>
      <c r="AP153" s="16"/>
      <c r="AQ153" s="16"/>
      <c r="AR153" s="16"/>
      <c r="AS153" s="16"/>
      <c r="AT153" s="16"/>
      <c r="AU153" s="16"/>
      <c r="AV153" s="16"/>
      <c r="AW153" s="16"/>
      <c r="AX153" s="16"/>
      <c r="AY153" s="16"/>
      <c r="AZ153" s="16"/>
      <c r="BA153" s="16"/>
      <c r="BB153" s="16"/>
      <c r="BC153" s="16"/>
      <c r="BD153" s="16"/>
      <c r="BE153" s="16"/>
      <c r="BF153" s="16"/>
      <c r="BG153" s="16"/>
      <c r="BH153" s="16"/>
      <c r="BI153" s="16"/>
      <c r="BJ153" s="16"/>
      <c r="BK153" s="16"/>
      <c r="BL153" s="16"/>
      <c r="BM153" s="16"/>
      <c r="BN153" s="16"/>
      <c r="BO153" s="16"/>
      <c r="BP153" s="16"/>
      <c r="BQ153" s="16"/>
      <c r="BR153" s="16"/>
      <c r="BS153" s="16"/>
      <c r="BT153" s="16"/>
      <c r="BU153" s="16"/>
      <c r="BV153" s="16"/>
      <c r="BW153" s="16"/>
      <c r="BX153" s="16"/>
      <c r="BY153" s="16"/>
      <c r="BZ153" s="16"/>
      <c r="CA153" s="16"/>
      <c r="CB153" s="16"/>
      <c r="CC153" s="16"/>
      <c r="CD153" s="16"/>
      <c r="CE153" s="16"/>
      <c r="CF153" s="16"/>
    </row>
    <row r="154" spans="1:84" x14ac:dyDescent="0.25">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c r="AA154" s="16"/>
      <c r="AB154" s="16"/>
      <c r="AC154" s="16"/>
      <c r="AD154" s="16"/>
      <c r="AE154" s="20" t="s">
        <v>800</v>
      </c>
      <c r="AF154" s="16"/>
      <c r="AG154" s="16"/>
      <c r="AH154" s="16"/>
      <c r="AI154" s="16"/>
      <c r="AJ154" s="16"/>
      <c r="AK154" s="16"/>
      <c r="AL154" s="16"/>
      <c r="AM154" s="16"/>
      <c r="AN154" s="16"/>
      <c r="AO154" s="16"/>
      <c r="AP154" s="16"/>
      <c r="AQ154" s="16"/>
      <c r="AR154" s="16"/>
      <c r="AS154" s="16"/>
      <c r="AT154" s="16"/>
      <c r="AU154" s="16"/>
      <c r="AV154" s="16"/>
      <c r="AW154" s="16"/>
      <c r="AX154" s="16"/>
      <c r="AY154" s="16"/>
      <c r="AZ154" s="16"/>
      <c r="BA154" s="16"/>
      <c r="BB154" s="16"/>
      <c r="BC154" s="16"/>
      <c r="BD154" s="16"/>
      <c r="BE154" s="16"/>
      <c r="BF154" s="16"/>
      <c r="BG154" s="16"/>
      <c r="BH154" s="16"/>
      <c r="BI154" s="16"/>
      <c r="BJ154" s="16"/>
      <c r="BK154" s="16"/>
      <c r="BL154" s="16"/>
      <c r="BM154" s="16"/>
      <c r="BN154" s="16"/>
      <c r="BO154" s="16"/>
      <c r="BP154" s="16"/>
      <c r="BQ154" s="16"/>
      <c r="BR154" s="16"/>
      <c r="BS154" s="16"/>
      <c r="BT154" s="16"/>
      <c r="BU154" s="16"/>
      <c r="BV154" s="16"/>
      <c r="BW154" s="16"/>
      <c r="BX154" s="16"/>
      <c r="BY154" s="16"/>
      <c r="BZ154" s="16"/>
      <c r="CA154" s="16"/>
      <c r="CB154" s="16"/>
      <c r="CC154" s="16"/>
      <c r="CD154" s="16"/>
      <c r="CE154" s="16"/>
      <c r="CF154" s="16"/>
    </row>
    <row r="155" spans="1:84" x14ac:dyDescent="0.25">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c r="AA155" s="16"/>
      <c r="AB155" s="16"/>
      <c r="AC155" s="16"/>
      <c r="AD155" s="16"/>
      <c r="AE155" s="20" t="s">
        <v>811</v>
      </c>
      <c r="AF155" s="16"/>
      <c r="AG155" s="16"/>
      <c r="AH155" s="16"/>
      <c r="AI155" s="16"/>
      <c r="AJ155" s="16"/>
      <c r="AK155" s="16"/>
      <c r="AL155" s="16"/>
      <c r="AM155" s="16"/>
      <c r="AN155" s="16"/>
      <c r="AO155" s="16"/>
      <c r="AP155" s="16"/>
      <c r="AQ155" s="16"/>
      <c r="AR155" s="16"/>
      <c r="AS155" s="16"/>
      <c r="AT155" s="16"/>
      <c r="AU155" s="16"/>
      <c r="AV155" s="16"/>
      <c r="AW155" s="16"/>
      <c r="AX155" s="16"/>
      <c r="AY155" s="16"/>
      <c r="AZ155" s="16"/>
      <c r="BA155" s="16"/>
      <c r="BB155" s="16"/>
      <c r="BC155" s="16"/>
      <c r="BD155" s="16"/>
      <c r="BE155" s="16"/>
      <c r="BF155" s="16"/>
      <c r="BG155" s="16"/>
      <c r="BH155" s="16"/>
      <c r="BI155" s="16"/>
      <c r="BJ155" s="16"/>
      <c r="BK155" s="16"/>
      <c r="BL155" s="16"/>
      <c r="BM155" s="16"/>
      <c r="BN155" s="16"/>
      <c r="BO155" s="16"/>
      <c r="BP155" s="16"/>
      <c r="BQ155" s="16"/>
      <c r="BR155" s="16"/>
      <c r="BS155" s="16"/>
      <c r="BT155" s="16"/>
      <c r="BU155" s="16"/>
      <c r="BV155" s="16"/>
      <c r="BW155" s="16"/>
      <c r="BX155" s="16"/>
      <c r="BY155" s="16"/>
      <c r="BZ155" s="16"/>
      <c r="CA155" s="16"/>
      <c r="CB155" s="16"/>
      <c r="CC155" s="16"/>
      <c r="CD155" s="16"/>
      <c r="CE155" s="16"/>
      <c r="CF155" s="16"/>
    </row>
    <row r="156" spans="1:84" x14ac:dyDescent="0.25">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c r="AA156" s="16"/>
      <c r="AB156" s="16"/>
      <c r="AC156" s="16"/>
      <c r="AD156" s="16"/>
      <c r="AE156" s="20" t="s">
        <v>815</v>
      </c>
      <c r="AF156" s="16"/>
      <c r="AG156" s="16"/>
      <c r="AH156" s="16"/>
      <c r="AI156" s="16"/>
      <c r="AJ156" s="16"/>
      <c r="AK156" s="16"/>
      <c r="AL156" s="16"/>
      <c r="AM156" s="16"/>
      <c r="AN156" s="16"/>
      <c r="AO156" s="16"/>
      <c r="AP156" s="16"/>
      <c r="AQ156" s="16"/>
      <c r="AR156" s="16"/>
      <c r="AS156" s="16"/>
      <c r="AT156" s="16"/>
      <c r="AU156" s="16"/>
      <c r="AV156" s="16"/>
      <c r="AW156" s="16"/>
      <c r="AX156" s="16"/>
      <c r="AY156" s="16"/>
      <c r="AZ156" s="16"/>
      <c r="BA156" s="16"/>
      <c r="BB156" s="16"/>
      <c r="BC156" s="16"/>
      <c r="BD156" s="16"/>
      <c r="BE156" s="16"/>
      <c r="BF156" s="16"/>
      <c r="BG156" s="16"/>
      <c r="BH156" s="16"/>
      <c r="BI156" s="16"/>
      <c r="BJ156" s="16"/>
      <c r="BK156" s="16"/>
      <c r="BL156" s="16"/>
      <c r="BM156" s="16"/>
      <c r="BN156" s="16"/>
      <c r="BO156" s="16"/>
      <c r="BP156" s="16"/>
      <c r="BQ156" s="16"/>
      <c r="BR156" s="16"/>
      <c r="BS156" s="16"/>
      <c r="BT156" s="16"/>
      <c r="BU156" s="16"/>
      <c r="BV156" s="16"/>
      <c r="BW156" s="16"/>
      <c r="BX156" s="16"/>
      <c r="BY156" s="16"/>
      <c r="BZ156" s="16"/>
      <c r="CA156" s="16"/>
      <c r="CB156" s="16"/>
      <c r="CC156" s="16"/>
      <c r="CD156" s="16"/>
      <c r="CE156" s="16"/>
      <c r="CF156" s="16"/>
    </row>
    <row r="157" spans="1:84" x14ac:dyDescent="0.25">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c r="AA157" s="16"/>
      <c r="AB157" s="16"/>
      <c r="AC157" s="16"/>
      <c r="AD157" s="16"/>
      <c r="AE157" s="20" t="s">
        <v>819</v>
      </c>
      <c r="AF157" s="16"/>
      <c r="AG157" s="16"/>
      <c r="AH157" s="16"/>
      <c r="AI157" s="16"/>
      <c r="AJ157" s="16"/>
      <c r="AK157" s="16"/>
      <c r="AL157" s="16"/>
      <c r="AM157" s="16"/>
      <c r="AN157" s="16"/>
      <c r="AO157" s="16"/>
      <c r="AP157" s="16"/>
      <c r="AQ157" s="16"/>
      <c r="AR157" s="16"/>
      <c r="AS157" s="16"/>
      <c r="AT157" s="16"/>
      <c r="AU157" s="16"/>
      <c r="AV157" s="16"/>
      <c r="AW157" s="16"/>
      <c r="AX157" s="16"/>
      <c r="AY157" s="16"/>
      <c r="AZ157" s="16"/>
      <c r="BA157" s="16"/>
      <c r="BB157" s="16"/>
      <c r="BC157" s="16"/>
      <c r="BD157" s="16"/>
      <c r="BE157" s="16"/>
      <c r="BF157" s="16"/>
      <c r="BG157" s="16"/>
      <c r="BH157" s="16"/>
      <c r="BI157" s="16"/>
      <c r="BJ157" s="16"/>
      <c r="BK157" s="16"/>
      <c r="BL157" s="16"/>
      <c r="BM157" s="16"/>
      <c r="BN157" s="16"/>
      <c r="BO157" s="16"/>
      <c r="BP157" s="16"/>
      <c r="BQ157" s="16"/>
      <c r="BR157" s="16"/>
      <c r="BS157" s="16"/>
      <c r="BT157" s="16"/>
      <c r="BU157" s="16"/>
      <c r="BV157" s="16"/>
      <c r="BW157" s="16"/>
      <c r="BX157" s="16"/>
      <c r="BY157" s="16"/>
      <c r="BZ157" s="16"/>
      <c r="CA157" s="16"/>
      <c r="CB157" s="16"/>
      <c r="CC157" s="16"/>
      <c r="CD157" s="16"/>
      <c r="CE157" s="16"/>
      <c r="CF157" s="16"/>
    </row>
    <row r="158" spans="1:84" x14ac:dyDescent="0.25">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c r="AA158" s="16"/>
      <c r="AB158" s="16"/>
      <c r="AC158" s="16"/>
      <c r="AD158" s="16"/>
      <c r="AE158" s="20" t="s">
        <v>823</v>
      </c>
      <c r="AF158" s="16"/>
      <c r="AG158" s="16"/>
      <c r="AH158" s="16"/>
      <c r="AI158" s="16"/>
      <c r="AJ158" s="16"/>
      <c r="AK158" s="16"/>
      <c r="AL158" s="16"/>
      <c r="AM158" s="16"/>
      <c r="AN158" s="16"/>
      <c r="AO158" s="16"/>
      <c r="AP158" s="16"/>
      <c r="AQ158" s="16"/>
      <c r="AR158" s="16"/>
      <c r="AS158" s="16"/>
      <c r="AT158" s="16"/>
      <c r="AU158" s="16"/>
      <c r="AV158" s="16"/>
      <c r="AW158" s="16"/>
      <c r="AX158" s="16"/>
      <c r="AY158" s="16"/>
      <c r="AZ158" s="16"/>
      <c r="BA158" s="16"/>
      <c r="BB158" s="16"/>
      <c r="BC158" s="16"/>
      <c r="BD158" s="16"/>
      <c r="BE158" s="16"/>
      <c r="BF158" s="16"/>
      <c r="BG158" s="16"/>
      <c r="BH158" s="16"/>
      <c r="BI158" s="16"/>
      <c r="BJ158" s="16"/>
      <c r="BK158" s="16"/>
      <c r="BL158" s="16"/>
      <c r="BM158" s="16"/>
      <c r="BN158" s="16"/>
      <c r="BO158" s="16"/>
      <c r="BP158" s="16"/>
      <c r="BQ158" s="16"/>
      <c r="BR158" s="16"/>
      <c r="BS158" s="16"/>
      <c r="BT158" s="16"/>
      <c r="BU158" s="16"/>
      <c r="BV158" s="16"/>
      <c r="BW158" s="16"/>
      <c r="BX158" s="16"/>
      <c r="BY158" s="16"/>
      <c r="BZ158" s="16"/>
      <c r="CA158" s="16"/>
      <c r="CB158" s="16"/>
      <c r="CC158" s="16"/>
      <c r="CD158" s="16"/>
      <c r="CE158" s="16"/>
      <c r="CF158" s="16"/>
    </row>
    <row r="159" spans="1:84" x14ac:dyDescent="0.25">
      <c r="A159" s="16"/>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c r="AA159" s="16"/>
      <c r="AB159" s="16"/>
      <c r="AC159" s="16"/>
      <c r="AD159" s="16"/>
      <c r="AE159" s="20" t="s">
        <v>826</v>
      </c>
      <c r="AF159" s="16"/>
      <c r="AG159" s="16"/>
      <c r="AH159" s="16"/>
      <c r="AI159" s="16"/>
      <c r="AJ159" s="16"/>
      <c r="AK159" s="16"/>
      <c r="AL159" s="16"/>
      <c r="AM159" s="16"/>
      <c r="AN159" s="16"/>
      <c r="AO159" s="16"/>
      <c r="AP159" s="16"/>
      <c r="AQ159" s="16"/>
      <c r="AR159" s="16"/>
      <c r="AS159" s="16"/>
      <c r="AT159" s="16"/>
      <c r="AU159" s="16"/>
      <c r="AV159" s="16"/>
      <c r="AW159" s="16"/>
      <c r="AX159" s="16"/>
      <c r="AY159" s="16"/>
      <c r="AZ159" s="16"/>
      <c r="BA159" s="16"/>
      <c r="BB159" s="16"/>
      <c r="BC159" s="16"/>
      <c r="BD159" s="16"/>
      <c r="BE159" s="16"/>
      <c r="BF159" s="16"/>
      <c r="BG159" s="16"/>
      <c r="BH159" s="16"/>
      <c r="BI159" s="16"/>
      <c r="BJ159" s="16"/>
      <c r="BK159" s="16"/>
      <c r="BL159" s="16"/>
      <c r="BM159" s="16"/>
      <c r="BN159" s="16"/>
      <c r="BO159" s="16"/>
      <c r="BP159" s="16"/>
      <c r="BQ159" s="16"/>
      <c r="BR159" s="16"/>
      <c r="BS159" s="16"/>
      <c r="BT159" s="16"/>
      <c r="BU159" s="16"/>
      <c r="BV159" s="16"/>
      <c r="BW159" s="16"/>
      <c r="BX159" s="16"/>
      <c r="BY159" s="16"/>
      <c r="BZ159" s="16"/>
      <c r="CA159" s="16"/>
      <c r="CB159" s="16"/>
      <c r="CC159" s="16"/>
      <c r="CD159" s="16"/>
      <c r="CE159" s="16"/>
      <c r="CF159" s="16"/>
    </row>
    <row r="160" spans="1:84" x14ac:dyDescent="0.25">
      <c r="A160" s="16"/>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c r="AA160" s="16"/>
      <c r="AB160" s="16"/>
      <c r="AC160" s="16"/>
      <c r="AD160" s="16"/>
      <c r="AE160" s="20" t="s">
        <v>830</v>
      </c>
      <c r="AF160" s="16"/>
      <c r="AG160" s="16"/>
      <c r="AH160" s="16"/>
      <c r="AI160" s="16"/>
      <c r="AJ160" s="16"/>
      <c r="AK160" s="16"/>
      <c r="AL160" s="16"/>
      <c r="AM160" s="16"/>
      <c r="AN160" s="16"/>
      <c r="AO160" s="16"/>
      <c r="AP160" s="16"/>
      <c r="AQ160" s="16"/>
      <c r="AR160" s="16"/>
      <c r="AS160" s="16"/>
      <c r="AT160" s="16"/>
      <c r="AU160" s="16"/>
      <c r="AV160" s="16"/>
      <c r="AW160" s="16"/>
      <c r="AX160" s="16"/>
      <c r="AY160" s="16"/>
      <c r="AZ160" s="16"/>
      <c r="BA160" s="16"/>
      <c r="BB160" s="16"/>
      <c r="BC160" s="16"/>
      <c r="BD160" s="16"/>
      <c r="BE160" s="16"/>
      <c r="BF160" s="16"/>
      <c r="BG160" s="16"/>
      <c r="BH160" s="16"/>
      <c r="BI160" s="16"/>
      <c r="BJ160" s="16"/>
      <c r="BK160" s="16"/>
      <c r="BL160" s="16"/>
      <c r="BM160" s="16"/>
      <c r="BN160" s="16"/>
      <c r="BO160" s="16"/>
      <c r="BP160" s="16"/>
      <c r="BQ160" s="16"/>
      <c r="BR160" s="16"/>
      <c r="BS160" s="16"/>
      <c r="BT160" s="16"/>
      <c r="BU160" s="16"/>
      <c r="BV160" s="16"/>
      <c r="BW160" s="16"/>
      <c r="BX160" s="16"/>
      <c r="BY160" s="16"/>
      <c r="BZ160" s="16"/>
      <c r="CA160" s="16"/>
      <c r="CB160" s="16"/>
      <c r="CC160" s="16"/>
      <c r="CD160" s="16"/>
      <c r="CE160" s="16"/>
      <c r="CF160" s="16"/>
    </row>
    <row r="161" spans="1:84" x14ac:dyDescent="0.25">
      <c r="A161" s="16"/>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c r="AA161" s="16"/>
      <c r="AB161" s="16"/>
      <c r="AC161" s="16"/>
      <c r="AD161" s="16"/>
      <c r="AE161" s="20" t="s">
        <v>837</v>
      </c>
      <c r="AF161" s="16"/>
      <c r="AG161" s="16"/>
      <c r="AH161" s="16"/>
      <c r="AI161" s="16"/>
      <c r="AJ161" s="16"/>
      <c r="AK161" s="16"/>
      <c r="AL161" s="16"/>
      <c r="AM161" s="16"/>
      <c r="AN161" s="16"/>
      <c r="AO161" s="16"/>
      <c r="AP161" s="16"/>
      <c r="AQ161" s="16"/>
      <c r="AR161" s="16"/>
      <c r="AS161" s="16"/>
      <c r="AT161" s="16"/>
      <c r="AU161" s="16"/>
      <c r="AV161" s="16"/>
      <c r="AW161" s="16"/>
      <c r="AX161" s="16"/>
      <c r="AY161" s="16"/>
      <c r="AZ161" s="16"/>
      <c r="BA161" s="16"/>
      <c r="BB161" s="16"/>
      <c r="BC161" s="16"/>
      <c r="BD161" s="16"/>
      <c r="BE161" s="16"/>
      <c r="BF161" s="16"/>
      <c r="BG161" s="16"/>
      <c r="BH161" s="16"/>
      <c r="BI161" s="16"/>
      <c r="BJ161" s="16"/>
      <c r="BK161" s="16"/>
      <c r="BL161" s="16"/>
      <c r="BM161" s="16"/>
      <c r="BN161" s="16"/>
      <c r="BO161" s="16"/>
      <c r="BP161" s="16"/>
      <c r="BQ161" s="16"/>
      <c r="BR161" s="16"/>
      <c r="BS161" s="16"/>
      <c r="BT161" s="16"/>
      <c r="BU161" s="16"/>
      <c r="BV161" s="16"/>
      <c r="BW161" s="16"/>
      <c r="BX161" s="16"/>
      <c r="BY161" s="16"/>
      <c r="BZ161" s="16"/>
      <c r="CA161" s="16"/>
      <c r="CB161" s="16"/>
      <c r="CC161" s="16"/>
      <c r="CD161" s="16"/>
      <c r="CE161" s="16"/>
      <c r="CF161" s="16"/>
    </row>
    <row r="162" spans="1:84" x14ac:dyDescent="0.25">
      <c r="A162" s="16"/>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c r="AA162" s="16"/>
      <c r="AB162" s="16"/>
      <c r="AC162" s="16"/>
      <c r="AD162" s="16"/>
      <c r="AE162" s="20" t="s">
        <v>841</v>
      </c>
      <c r="AF162" s="16"/>
      <c r="AG162" s="16"/>
      <c r="AH162" s="16"/>
      <c r="AI162" s="16"/>
      <c r="AJ162" s="16"/>
      <c r="AK162" s="16"/>
      <c r="AL162" s="16"/>
      <c r="AM162" s="16"/>
      <c r="AN162" s="16"/>
      <c r="AO162" s="16"/>
      <c r="AP162" s="16"/>
      <c r="AQ162" s="16"/>
      <c r="AR162" s="16"/>
      <c r="AS162" s="16"/>
      <c r="AT162" s="16"/>
      <c r="AU162" s="16"/>
      <c r="AV162" s="16"/>
      <c r="AW162" s="16"/>
      <c r="AX162" s="16"/>
      <c r="AY162" s="16"/>
      <c r="AZ162" s="16"/>
      <c r="BA162" s="16"/>
      <c r="BB162" s="16"/>
      <c r="BC162" s="16"/>
      <c r="BD162" s="16"/>
      <c r="BE162" s="16"/>
      <c r="BF162" s="16"/>
      <c r="BG162" s="16"/>
      <c r="BH162" s="16"/>
      <c r="BI162" s="16"/>
      <c r="BJ162" s="16"/>
      <c r="BK162" s="16"/>
      <c r="BL162" s="16"/>
      <c r="BM162" s="16"/>
      <c r="BN162" s="16"/>
      <c r="BO162" s="16"/>
      <c r="BP162" s="16"/>
      <c r="BQ162" s="16"/>
      <c r="BR162" s="16"/>
      <c r="BS162" s="16"/>
      <c r="BT162" s="16"/>
      <c r="BU162" s="16"/>
      <c r="BV162" s="16"/>
      <c r="BW162" s="16"/>
      <c r="BX162" s="16"/>
      <c r="BY162" s="16"/>
      <c r="BZ162" s="16"/>
      <c r="CA162" s="16"/>
      <c r="CB162" s="16"/>
      <c r="CC162" s="16"/>
      <c r="CD162" s="16"/>
      <c r="CE162" s="16"/>
      <c r="CF162" s="16"/>
    </row>
    <row r="163" spans="1:84" x14ac:dyDescent="0.25">
      <c r="A163" s="16"/>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c r="AA163" s="16"/>
      <c r="AB163" s="16"/>
      <c r="AC163" s="16"/>
      <c r="AD163" s="16"/>
      <c r="AE163" s="20" t="s">
        <v>849</v>
      </c>
      <c r="AF163" s="16"/>
      <c r="AG163" s="16"/>
      <c r="AH163" s="16"/>
      <c r="AI163" s="16"/>
      <c r="AJ163" s="16"/>
      <c r="AK163" s="16"/>
      <c r="AL163" s="16"/>
      <c r="AM163" s="16"/>
      <c r="AN163" s="16"/>
      <c r="AO163" s="16"/>
      <c r="AP163" s="16"/>
      <c r="AQ163" s="16"/>
      <c r="AR163" s="16"/>
      <c r="AS163" s="16"/>
      <c r="AT163" s="16"/>
      <c r="AU163" s="16"/>
      <c r="AV163" s="16"/>
      <c r="AW163" s="16"/>
      <c r="AX163" s="16"/>
      <c r="AY163" s="16"/>
      <c r="AZ163" s="16"/>
      <c r="BA163" s="16"/>
      <c r="BB163" s="16"/>
      <c r="BC163" s="16"/>
      <c r="BD163" s="16"/>
      <c r="BE163" s="16"/>
      <c r="BF163" s="16"/>
      <c r="BG163" s="16"/>
      <c r="BH163" s="16"/>
      <c r="BI163" s="16"/>
      <c r="BJ163" s="16"/>
      <c r="BK163" s="16"/>
      <c r="BL163" s="16"/>
      <c r="BM163" s="16"/>
      <c r="BN163" s="16"/>
      <c r="BO163" s="16"/>
      <c r="BP163" s="16"/>
      <c r="BQ163" s="16"/>
      <c r="BR163" s="16"/>
      <c r="BS163" s="16"/>
      <c r="BT163" s="16"/>
      <c r="BU163" s="16"/>
      <c r="BV163" s="16"/>
      <c r="BW163" s="16"/>
      <c r="BX163" s="16"/>
      <c r="BY163" s="16"/>
      <c r="BZ163" s="16"/>
      <c r="CA163" s="16"/>
      <c r="CB163" s="16"/>
      <c r="CC163" s="16"/>
      <c r="CD163" s="16"/>
      <c r="CE163" s="16"/>
      <c r="CF163" s="16"/>
    </row>
    <row r="164" spans="1:84" x14ac:dyDescent="0.25">
      <c r="A164" s="16"/>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c r="AA164" s="16"/>
      <c r="AB164" s="16"/>
      <c r="AC164" s="16"/>
      <c r="AD164" s="16"/>
      <c r="AE164" s="20" t="s">
        <v>853</v>
      </c>
      <c r="AF164" s="16"/>
      <c r="AG164" s="16"/>
      <c r="AH164" s="16"/>
      <c r="AI164" s="16"/>
      <c r="AJ164" s="16"/>
      <c r="AK164" s="16"/>
      <c r="AL164" s="16"/>
      <c r="AM164" s="16"/>
      <c r="AN164" s="16"/>
      <c r="AO164" s="16"/>
      <c r="AP164" s="16"/>
      <c r="AQ164" s="16"/>
      <c r="AR164" s="16"/>
      <c r="AS164" s="16"/>
      <c r="AT164" s="16"/>
      <c r="AU164" s="16"/>
      <c r="AV164" s="16"/>
      <c r="AW164" s="16"/>
      <c r="AX164" s="16"/>
      <c r="AY164" s="16"/>
      <c r="AZ164" s="16"/>
      <c r="BA164" s="16"/>
      <c r="BB164" s="16"/>
      <c r="BC164" s="16"/>
      <c r="BD164" s="16"/>
      <c r="BE164" s="16"/>
      <c r="BF164" s="16"/>
      <c r="BG164" s="16"/>
      <c r="BH164" s="16"/>
      <c r="BI164" s="16"/>
      <c r="BJ164" s="16"/>
      <c r="BK164" s="16"/>
      <c r="BL164" s="16"/>
      <c r="BM164" s="16"/>
      <c r="BN164" s="16"/>
      <c r="BO164" s="16"/>
      <c r="BP164" s="16"/>
      <c r="BQ164" s="16"/>
      <c r="BR164" s="16"/>
      <c r="BS164" s="16"/>
      <c r="BT164" s="16"/>
      <c r="BU164" s="16"/>
      <c r="BV164" s="16"/>
      <c r="BW164" s="16"/>
      <c r="BX164" s="16"/>
      <c r="BY164" s="16"/>
      <c r="BZ164" s="16"/>
      <c r="CA164" s="16"/>
      <c r="CB164" s="16"/>
      <c r="CC164" s="16"/>
      <c r="CD164" s="16"/>
      <c r="CE164" s="16"/>
      <c r="CF164" s="16"/>
    </row>
    <row r="165" spans="1:84" x14ac:dyDescent="0.25">
      <c r="A165" s="16"/>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c r="AA165" s="16"/>
      <c r="AB165" s="16"/>
      <c r="AC165" s="16"/>
      <c r="AD165" s="16"/>
      <c r="AE165" s="20" t="s">
        <v>857</v>
      </c>
      <c r="AF165" s="16"/>
      <c r="AG165" s="16"/>
      <c r="AH165" s="16"/>
      <c r="AI165" s="16"/>
      <c r="AJ165" s="16"/>
      <c r="AK165" s="16"/>
      <c r="AL165" s="16"/>
      <c r="AM165" s="16"/>
      <c r="AN165" s="16"/>
      <c r="AO165" s="16"/>
      <c r="AP165" s="16"/>
      <c r="AQ165" s="16"/>
      <c r="AR165" s="16"/>
      <c r="AS165" s="16"/>
      <c r="AT165" s="16"/>
      <c r="AU165" s="16"/>
      <c r="AV165" s="16"/>
      <c r="AW165" s="16"/>
      <c r="AX165" s="16"/>
      <c r="AY165" s="16"/>
      <c r="AZ165" s="16"/>
      <c r="BA165" s="16"/>
      <c r="BB165" s="16"/>
      <c r="BC165" s="16"/>
      <c r="BD165" s="16"/>
      <c r="BE165" s="16"/>
      <c r="BF165" s="16"/>
      <c r="BG165" s="16"/>
      <c r="BH165" s="16"/>
      <c r="BI165" s="16"/>
      <c r="BJ165" s="16"/>
      <c r="BK165" s="16"/>
      <c r="BL165" s="16"/>
      <c r="BM165" s="16"/>
      <c r="BN165" s="16"/>
      <c r="BO165" s="16"/>
      <c r="BP165" s="16"/>
      <c r="BQ165" s="16"/>
      <c r="BR165" s="16"/>
      <c r="BS165" s="16"/>
      <c r="BT165" s="16"/>
      <c r="BU165" s="16"/>
      <c r="BV165" s="16"/>
      <c r="BW165" s="16"/>
      <c r="BX165" s="16"/>
      <c r="BY165" s="16"/>
      <c r="BZ165" s="16"/>
      <c r="CA165" s="16"/>
      <c r="CB165" s="16"/>
      <c r="CC165" s="16"/>
      <c r="CD165" s="16"/>
      <c r="CE165" s="16"/>
      <c r="CF165" s="16"/>
    </row>
    <row r="166" spans="1:84" x14ac:dyDescent="0.25">
      <c r="A166" s="16"/>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c r="AA166" s="16"/>
      <c r="AB166" s="16"/>
      <c r="AC166" s="16"/>
      <c r="AD166" s="16"/>
      <c r="AE166" s="20" t="s">
        <v>864</v>
      </c>
      <c r="AF166" s="16"/>
      <c r="AG166" s="16"/>
      <c r="AH166" s="16"/>
      <c r="AI166" s="16"/>
      <c r="AJ166" s="16"/>
      <c r="AK166" s="16"/>
      <c r="AL166" s="16"/>
      <c r="AM166" s="16"/>
      <c r="AN166" s="16"/>
      <c r="AO166" s="16"/>
      <c r="AP166" s="16"/>
      <c r="AQ166" s="16"/>
      <c r="AR166" s="16"/>
      <c r="AS166" s="16"/>
      <c r="AT166" s="16"/>
      <c r="AU166" s="16"/>
      <c r="AV166" s="16"/>
      <c r="AW166" s="16"/>
      <c r="AX166" s="16"/>
      <c r="AY166" s="16"/>
      <c r="AZ166" s="16"/>
      <c r="BA166" s="16"/>
      <c r="BB166" s="16"/>
      <c r="BC166" s="16"/>
      <c r="BD166" s="16"/>
      <c r="BE166" s="16"/>
      <c r="BF166" s="16"/>
      <c r="BG166" s="16"/>
      <c r="BH166" s="16"/>
      <c r="BI166" s="16"/>
      <c r="BJ166" s="16"/>
      <c r="BK166" s="16"/>
      <c r="BL166" s="16"/>
      <c r="BM166" s="16"/>
      <c r="BN166" s="16"/>
      <c r="BO166" s="16"/>
      <c r="BP166" s="16"/>
      <c r="BQ166" s="16"/>
      <c r="BR166" s="16"/>
      <c r="BS166" s="16"/>
      <c r="BT166" s="16"/>
      <c r="BU166" s="16"/>
      <c r="BV166" s="16"/>
      <c r="BW166" s="16"/>
      <c r="BX166" s="16"/>
      <c r="BY166" s="16"/>
      <c r="BZ166" s="16"/>
      <c r="CA166" s="16"/>
      <c r="CB166" s="16"/>
      <c r="CC166" s="16"/>
      <c r="CD166" s="16"/>
      <c r="CE166" s="16"/>
      <c r="CF166" s="16"/>
    </row>
    <row r="167" spans="1:84" x14ac:dyDescent="0.25">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c r="AA167" s="16"/>
      <c r="AB167" s="16"/>
      <c r="AC167" s="16"/>
      <c r="AD167" s="16"/>
      <c r="AE167" s="20" t="s">
        <v>872</v>
      </c>
      <c r="AF167" s="16"/>
      <c r="AG167" s="16"/>
      <c r="AH167" s="16"/>
      <c r="AI167" s="16"/>
      <c r="AJ167" s="16"/>
      <c r="AK167" s="16"/>
      <c r="AL167" s="16"/>
      <c r="AM167" s="16"/>
      <c r="AN167" s="16"/>
      <c r="AO167" s="16"/>
      <c r="AP167" s="16"/>
      <c r="AQ167" s="16"/>
      <c r="AR167" s="16"/>
      <c r="AS167" s="16"/>
      <c r="AT167" s="16"/>
      <c r="AU167" s="16"/>
      <c r="AV167" s="16"/>
      <c r="AW167" s="16"/>
      <c r="AX167" s="16"/>
      <c r="AY167" s="16"/>
      <c r="AZ167" s="16"/>
      <c r="BA167" s="16"/>
      <c r="BB167" s="16"/>
      <c r="BC167" s="16"/>
      <c r="BD167" s="16"/>
      <c r="BE167" s="16"/>
      <c r="BF167" s="16"/>
      <c r="BG167" s="16"/>
      <c r="BH167" s="16"/>
      <c r="BI167" s="16"/>
      <c r="BJ167" s="16"/>
      <c r="BK167" s="16"/>
      <c r="BL167" s="16"/>
      <c r="BM167" s="16"/>
      <c r="BN167" s="16"/>
      <c r="BO167" s="16"/>
      <c r="BP167" s="16"/>
      <c r="BQ167" s="16"/>
      <c r="BR167" s="16"/>
      <c r="BS167" s="16"/>
      <c r="BT167" s="16"/>
      <c r="BU167" s="16"/>
      <c r="BV167" s="16"/>
      <c r="BW167" s="16"/>
      <c r="BX167" s="16"/>
      <c r="BY167" s="16"/>
      <c r="BZ167" s="16"/>
      <c r="CA167" s="16"/>
      <c r="CB167" s="16"/>
      <c r="CC167" s="16"/>
      <c r="CD167" s="16"/>
      <c r="CE167" s="16"/>
      <c r="CF167" s="16"/>
    </row>
    <row r="168" spans="1:84" x14ac:dyDescent="0.25">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c r="AA168" s="16"/>
      <c r="AB168" s="16"/>
      <c r="AC168" s="16"/>
      <c r="AD168" s="16"/>
      <c r="AE168" s="20" t="s">
        <v>876</v>
      </c>
      <c r="AF168" s="16"/>
      <c r="AG168" s="16"/>
      <c r="AH168" s="16"/>
      <c r="AI168" s="16"/>
      <c r="AJ168" s="16"/>
      <c r="AK168" s="16"/>
      <c r="AL168" s="16"/>
      <c r="AM168" s="16"/>
      <c r="AN168" s="16"/>
      <c r="AO168" s="16"/>
      <c r="AP168" s="16"/>
      <c r="AQ168" s="16"/>
      <c r="AR168" s="16"/>
      <c r="AS168" s="16"/>
      <c r="AT168" s="16"/>
      <c r="AU168" s="16"/>
      <c r="AV168" s="16"/>
      <c r="AW168" s="16"/>
      <c r="AX168" s="16"/>
      <c r="AY168" s="16"/>
      <c r="AZ168" s="16"/>
      <c r="BA168" s="16"/>
      <c r="BB168" s="16"/>
      <c r="BC168" s="16"/>
      <c r="BD168" s="16"/>
      <c r="BE168" s="16"/>
      <c r="BF168" s="16"/>
      <c r="BG168" s="16"/>
      <c r="BH168" s="16"/>
      <c r="BI168" s="16"/>
      <c r="BJ168" s="16"/>
      <c r="BK168" s="16"/>
      <c r="BL168" s="16"/>
      <c r="BM168" s="16"/>
      <c r="BN168" s="16"/>
      <c r="BO168" s="16"/>
      <c r="BP168" s="16"/>
      <c r="BQ168" s="16"/>
      <c r="BR168" s="16"/>
      <c r="BS168" s="16"/>
      <c r="BT168" s="16"/>
      <c r="BU168" s="16"/>
      <c r="BV168" s="16"/>
      <c r="BW168" s="16"/>
      <c r="BX168" s="16"/>
      <c r="BY168" s="16"/>
      <c r="BZ168" s="16"/>
      <c r="CA168" s="16"/>
      <c r="CB168" s="16"/>
      <c r="CC168" s="16"/>
      <c r="CD168" s="16"/>
      <c r="CE168" s="16"/>
      <c r="CF168" s="16"/>
    </row>
    <row r="169" spans="1:84" x14ac:dyDescent="0.25">
      <c r="A169" s="16"/>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c r="AA169" s="16"/>
      <c r="AB169" s="16"/>
      <c r="AC169" s="16"/>
      <c r="AD169" s="16"/>
      <c r="AE169" s="20" t="s">
        <v>880</v>
      </c>
      <c r="AF169" s="16"/>
      <c r="AG169" s="16"/>
      <c r="AH169" s="16"/>
      <c r="AI169" s="16"/>
      <c r="AJ169" s="16"/>
      <c r="AK169" s="16"/>
      <c r="AL169" s="16"/>
      <c r="AM169" s="16"/>
      <c r="AN169" s="16"/>
      <c r="AO169" s="16"/>
      <c r="AP169" s="16"/>
      <c r="AQ169" s="16"/>
      <c r="AR169" s="16"/>
      <c r="AS169" s="16"/>
      <c r="AT169" s="16"/>
      <c r="AU169" s="16"/>
      <c r="AV169" s="16"/>
      <c r="AW169" s="16"/>
      <c r="AX169" s="16"/>
      <c r="AY169" s="16"/>
      <c r="AZ169" s="16"/>
      <c r="BA169" s="16"/>
      <c r="BB169" s="16"/>
      <c r="BC169" s="16"/>
      <c r="BD169" s="16"/>
      <c r="BE169" s="16"/>
      <c r="BF169" s="16"/>
      <c r="BG169" s="16"/>
      <c r="BH169" s="16"/>
      <c r="BI169" s="16"/>
      <c r="BJ169" s="16"/>
      <c r="BK169" s="16"/>
      <c r="BL169" s="16"/>
      <c r="BM169" s="16"/>
      <c r="BN169" s="16"/>
      <c r="BO169" s="16"/>
      <c r="BP169" s="16"/>
      <c r="BQ169" s="16"/>
      <c r="BR169" s="16"/>
      <c r="BS169" s="16"/>
      <c r="BT169" s="16"/>
      <c r="BU169" s="16"/>
      <c r="BV169" s="16"/>
      <c r="BW169" s="16"/>
      <c r="BX169" s="16"/>
      <c r="BY169" s="16"/>
      <c r="BZ169" s="16"/>
      <c r="CA169" s="16"/>
      <c r="CB169" s="16"/>
      <c r="CC169" s="16"/>
      <c r="CD169" s="16"/>
      <c r="CE169" s="16"/>
      <c r="CF169" s="16"/>
    </row>
    <row r="170" spans="1:84" x14ac:dyDescent="0.25">
      <c r="A170" s="16"/>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c r="AA170" s="16"/>
      <c r="AB170" s="16"/>
      <c r="AC170" s="16"/>
      <c r="AD170" s="16"/>
      <c r="AE170" s="20" t="s">
        <v>887</v>
      </c>
      <c r="AF170" s="16"/>
      <c r="AG170" s="16"/>
      <c r="AH170" s="16"/>
      <c r="AI170" s="16"/>
      <c r="AJ170" s="16"/>
      <c r="AK170" s="16"/>
      <c r="AL170" s="16"/>
      <c r="AM170" s="16"/>
      <c r="AN170" s="16"/>
      <c r="AO170" s="16"/>
      <c r="AP170" s="16"/>
      <c r="AQ170" s="16"/>
      <c r="AR170" s="16"/>
      <c r="AS170" s="16"/>
      <c r="AT170" s="16"/>
      <c r="AU170" s="16"/>
      <c r="AV170" s="16"/>
      <c r="AW170" s="16"/>
      <c r="AX170" s="16"/>
      <c r="AY170" s="16"/>
      <c r="AZ170" s="16"/>
      <c r="BA170" s="16"/>
      <c r="BB170" s="16"/>
      <c r="BC170" s="16"/>
      <c r="BD170" s="16"/>
      <c r="BE170" s="16"/>
      <c r="BF170" s="16"/>
      <c r="BG170" s="16"/>
      <c r="BH170" s="16"/>
      <c r="BI170" s="16"/>
      <c r="BJ170" s="16"/>
      <c r="BK170" s="16"/>
      <c r="BL170" s="16"/>
      <c r="BM170" s="16"/>
      <c r="BN170" s="16"/>
      <c r="BO170" s="16"/>
      <c r="BP170" s="16"/>
      <c r="BQ170" s="16"/>
      <c r="BR170" s="16"/>
      <c r="BS170" s="16"/>
      <c r="BT170" s="16"/>
      <c r="BU170" s="16"/>
      <c r="BV170" s="16"/>
      <c r="BW170" s="16"/>
      <c r="BX170" s="16"/>
      <c r="BY170" s="16"/>
      <c r="BZ170" s="16"/>
      <c r="CA170" s="16"/>
      <c r="CB170" s="16"/>
      <c r="CC170" s="16"/>
      <c r="CD170" s="16"/>
      <c r="CE170" s="16"/>
      <c r="CF170" s="16"/>
    </row>
    <row r="171" spans="1:84" x14ac:dyDescent="0.25">
      <c r="A171" s="16"/>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c r="AA171" s="16"/>
      <c r="AB171" s="16"/>
      <c r="AC171" s="16"/>
      <c r="AD171" s="16"/>
      <c r="AE171" s="20" t="s">
        <v>894</v>
      </c>
      <c r="AF171" s="16"/>
      <c r="AG171" s="16"/>
      <c r="AH171" s="16"/>
      <c r="AI171" s="16"/>
      <c r="AJ171" s="16"/>
      <c r="AK171" s="16"/>
      <c r="AL171" s="16"/>
      <c r="AM171" s="16"/>
      <c r="AN171" s="16"/>
      <c r="AO171" s="16"/>
      <c r="AP171" s="16"/>
      <c r="AQ171" s="16"/>
      <c r="AR171" s="16"/>
      <c r="AS171" s="16"/>
      <c r="AT171" s="16"/>
      <c r="AU171" s="16"/>
      <c r="AV171" s="16"/>
      <c r="AW171" s="16"/>
      <c r="AX171" s="16"/>
      <c r="AY171" s="16"/>
      <c r="AZ171" s="16"/>
      <c r="BA171" s="16"/>
      <c r="BB171" s="16"/>
      <c r="BC171" s="16"/>
      <c r="BD171" s="16"/>
      <c r="BE171" s="16"/>
      <c r="BF171" s="16"/>
      <c r="BG171" s="16"/>
      <c r="BH171" s="16"/>
      <c r="BI171" s="16"/>
      <c r="BJ171" s="16"/>
      <c r="BK171" s="16"/>
      <c r="BL171" s="16"/>
      <c r="BM171" s="16"/>
      <c r="BN171" s="16"/>
      <c r="BO171" s="16"/>
      <c r="BP171" s="16"/>
      <c r="BQ171" s="16"/>
      <c r="BR171" s="16"/>
      <c r="BS171" s="16"/>
      <c r="BT171" s="16"/>
      <c r="BU171" s="16"/>
      <c r="BV171" s="16"/>
      <c r="BW171" s="16"/>
      <c r="BX171" s="16"/>
      <c r="BY171" s="16"/>
      <c r="BZ171" s="16"/>
      <c r="CA171" s="16"/>
      <c r="CB171" s="16"/>
      <c r="CC171" s="16"/>
      <c r="CD171" s="16"/>
      <c r="CE171" s="16"/>
      <c r="CF171" s="16"/>
    </row>
    <row r="172" spans="1:84" x14ac:dyDescent="0.25">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c r="AA172" s="16"/>
      <c r="AB172" s="16"/>
      <c r="AC172" s="16"/>
      <c r="AD172" s="16"/>
      <c r="AE172" s="20" t="s">
        <v>897</v>
      </c>
      <c r="AF172" s="16"/>
      <c r="AG172" s="16"/>
      <c r="AH172" s="16"/>
      <c r="AI172" s="16"/>
      <c r="AJ172" s="16"/>
      <c r="AK172" s="16"/>
      <c r="AL172" s="16"/>
      <c r="AM172" s="16"/>
      <c r="AN172" s="16"/>
      <c r="AO172" s="16"/>
      <c r="AP172" s="16"/>
      <c r="AQ172" s="16"/>
      <c r="AR172" s="16"/>
      <c r="AS172" s="16"/>
      <c r="AT172" s="16"/>
      <c r="AU172" s="16"/>
      <c r="AV172" s="16"/>
      <c r="AW172" s="16"/>
      <c r="AX172" s="16"/>
      <c r="AY172" s="16"/>
      <c r="AZ172" s="16"/>
      <c r="BA172" s="16"/>
      <c r="BB172" s="16"/>
      <c r="BC172" s="16"/>
      <c r="BD172" s="16"/>
      <c r="BE172" s="16"/>
      <c r="BF172" s="16"/>
      <c r="BG172" s="16"/>
      <c r="BH172" s="16"/>
      <c r="BI172" s="16"/>
      <c r="BJ172" s="16"/>
      <c r="BK172" s="16"/>
      <c r="BL172" s="16"/>
      <c r="BM172" s="16"/>
      <c r="BN172" s="16"/>
      <c r="BO172" s="16"/>
      <c r="BP172" s="16"/>
      <c r="BQ172" s="16"/>
      <c r="BR172" s="16"/>
      <c r="BS172" s="16"/>
      <c r="BT172" s="16"/>
      <c r="BU172" s="16"/>
      <c r="BV172" s="16"/>
      <c r="BW172" s="16"/>
      <c r="BX172" s="16"/>
      <c r="BY172" s="16"/>
      <c r="BZ172" s="16"/>
      <c r="CA172" s="16"/>
      <c r="CB172" s="16"/>
      <c r="CC172" s="16"/>
      <c r="CD172" s="16"/>
      <c r="CE172" s="16"/>
      <c r="CF172" s="16"/>
    </row>
    <row r="173" spans="1:84" x14ac:dyDescent="0.25">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c r="AA173" s="16"/>
      <c r="AB173" s="16"/>
      <c r="AC173" s="16"/>
      <c r="AD173" s="16"/>
      <c r="AE173" s="20" t="s">
        <v>900</v>
      </c>
      <c r="AF173" s="16"/>
      <c r="AG173" s="16"/>
      <c r="AH173" s="16"/>
      <c r="AI173" s="16"/>
      <c r="AJ173" s="16"/>
      <c r="AK173" s="16"/>
      <c r="AL173" s="16"/>
      <c r="AM173" s="16"/>
      <c r="AN173" s="16"/>
      <c r="AO173" s="16"/>
      <c r="AP173" s="16"/>
      <c r="AQ173" s="16"/>
      <c r="AR173" s="16"/>
      <c r="AS173" s="16"/>
      <c r="AT173" s="16"/>
      <c r="AU173" s="16"/>
      <c r="AV173" s="16"/>
      <c r="AW173" s="16"/>
      <c r="AX173" s="16"/>
      <c r="AY173" s="16"/>
      <c r="AZ173" s="16"/>
      <c r="BA173" s="16"/>
      <c r="BB173" s="16"/>
      <c r="BC173" s="16"/>
      <c r="BD173" s="16"/>
      <c r="BE173" s="16"/>
      <c r="BF173" s="16"/>
      <c r="BG173" s="16"/>
      <c r="BH173" s="16"/>
      <c r="BI173" s="16"/>
      <c r="BJ173" s="16"/>
      <c r="BK173" s="16"/>
      <c r="BL173" s="16"/>
      <c r="BM173" s="16"/>
      <c r="BN173" s="16"/>
      <c r="BO173" s="16"/>
      <c r="BP173" s="16"/>
      <c r="BQ173" s="16"/>
      <c r="BR173" s="16"/>
      <c r="BS173" s="16"/>
      <c r="BT173" s="16"/>
      <c r="BU173" s="16"/>
      <c r="BV173" s="16"/>
      <c r="BW173" s="16"/>
      <c r="BX173" s="16"/>
      <c r="BY173" s="16"/>
      <c r="BZ173" s="16"/>
      <c r="CA173" s="16"/>
      <c r="CB173" s="16"/>
      <c r="CC173" s="16"/>
      <c r="CD173" s="16"/>
      <c r="CE173" s="16"/>
      <c r="CF173" s="16"/>
    </row>
    <row r="174" spans="1:84" x14ac:dyDescent="0.25">
      <c r="A174" s="16"/>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c r="AA174" s="16"/>
      <c r="AB174" s="16"/>
      <c r="AC174" s="16"/>
      <c r="AD174" s="16"/>
      <c r="AE174" s="20" t="s">
        <v>908</v>
      </c>
      <c r="AF174" s="16"/>
      <c r="AG174" s="16"/>
      <c r="AH174" s="16"/>
      <c r="AI174" s="16"/>
      <c r="AJ174" s="16"/>
      <c r="AK174" s="16"/>
      <c r="AL174" s="16"/>
      <c r="AM174" s="16"/>
      <c r="AN174" s="16"/>
      <c r="AO174" s="16"/>
      <c r="AP174" s="16"/>
      <c r="AQ174" s="16"/>
      <c r="AR174" s="16"/>
      <c r="AS174" s="16"/>
      <c r="AT174" s="16"/>
      <c r="AU174" s="16"/>
      <c r="AV174" s="16"/>
      <c r="AW174" s="16"/>
      <c r="AX174" s="16"/>
      <c r="AY174" s="16"/>
      <c r="AZ174" s="16"/>
      <c r="BA174" s="16"/>
      <c r="BB174" s="16"/>
      <c r="BC174" s="16"/>
      <c r="BD174" s="16"/>
      <c r="BE174" s="16"/>
      <c r="BF174" s="16"/>
      <c r="BG174" s="16"/>
      <c r="BH174" s="16"/>
      <c r="BI174" s="16"/>
      <c r="BJ174" s="16"/>
      <c r="BK174" s="16"/>
      <c r="BL174" s="16"/>
      <c r="BM174" s="16"/>
      <c r="BN174" s="16"/>
      <c r="BO174" s="16"/>
      <c r="BP174" s="16"/>
      <c r="BQ174" s="16"/>
      <c r="BR174" s="16"/>
      <c r="BS174" s="16"/>
      <c r="BT174" s="16"/>
      <c r="BU174" s="16"/>
      <c r="BV174" s="16"/>
      <c r="BW174" s="16"/>
      <c r="BX174" s="16"/>
      <c r="BY174" s="16"/>
      <c r="BZ174" s="16"/>
      <c r="CA174" s="16"/>
      <c r="CB174" s="16"/>
      <c r="CC174" s="16"/>
      <c r="CD174" s="16"/>
      <c r="CE174" s="16"/>
      <c r="CF174" s="16"/>
    </row>
    <row r="175" spans="1:84" x14ac:dyDescent="0.25">
      <c r="A175" s="16"/>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c r="AA175" s="16"/>
      <c r="AB175" s="16"/>
      <c r="AC175" s="16"/>
      <c r="AD175" s="16"/>
      <c r="AE175" s="20" t="s">
        <v>912</v>
      </c>
      <c r="AF175" s="16"/>
      <c r="AG175" s="16"/>
      <c r="AH175" s="16"/>
      <c r="AI175" s="16"/>
      <c r="AJ175" s="16"/>
      <c r="AK175" s="16"/>
      <c r="AL175" s="16"/>
      <c r="AM175" s="16"/>
      <c r="AN175" s="16"/>
      <c r="AO175" s="16"/>
      <c r="AP175" s="16"/>
      <c r="AQ175" s="16"/>
      <c r="AR175" s="16"/>
      <c r="AS175" s="16"/>
      <c r="AT175" s="16"/>
      <c r="AU175" s="16"/>
      <c r="AV175" s="16"/>
      <c r="AW175" s="16"/>
      <c r="AX175" s="16"/>
      <c r="AY175" s="16"/>
      <c r="AZ175" s="16"/>
      <c r="BA175" s="16"/>
      <c r="BB175" s="16"/>
      <c r="BC175" s="16"/>
      <c r="BD175" s="16"/>
      <c r="BE175" s="16"/>
      <c r="BF175" s="16"/>
      <c r="BG175" s="16"/>
      <c r="BH175" s="16"/>
      <c r="BI175" s="16"/>
      <c r="BJ175" s="16"/>
      <c r="BK175" s="16"/>
      <c r="BL175" s="16"/>
      <c r="BM175" s="16"/>
      <c r="BN175" s="16"/>
      <c r="BO175" s="16"/>
      <c r="BP175" s="16"/>
      <c r="BQ175" s="16"/>
      <c r="BR175" s="16"/>
      <c r="BS175" s="16"/>
      <c r="BT175" s="16"/>
      <c r="BU175" s="16"/>
      <c r="BV175" s="16"/>
      <c r="BW175" s="16"/>
      <c r="BX175" s="16"/>
      <c r="BY175" s="16"/>
      <c r="BZ175" s="16"/>
      <c r="CA175" s="16"/>
      <c r="CB175" s="16"/>
      <c r="CC175" s="16"/>
      <c r="CD175" s="16"/>
      <c r="CE175" s="16"/>
      <c r="CF175" s="16"/>
    </row>
    <row r="176" spans="1:84" x14ac:dyDescent="0.25">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c r="AA176" s="16"/>
      <c r="AB176" s="16"/>
      <c r="AC176" s="16"/>
      <c r="AD176" s="16"/>
      <c r="AE176" s="20" t="s">
        <v>918</v>
      </c>
      <c r="AF176" s="16"/>
      <c r="AG176" s="16"/>
      <c r="AH176" s="16"/>
      <c r="AI176" s="16"/>
      <c r="AJ176" s="16"/>
      <c r="AK176" s="16"/>
      <c r="AL176" s="16"/>
      <c r="AM176" s="16"/>
      <c r="AN176" s="16"/>
      <c r="AO176" s="16"/>
      <c r="AP176" s="16"/>
      <c r="AQ176" s="16"/>
      <c r="AR176" s="16"/>
      <c r="AS176" s="16"/>
      <c r="AT176" s="16"/>
      <c r="AU176" s="16"/>
      <c r="AV176" s="16"/>
      <c r="AW176" s="16"/>
      <c r="AX176" s="16"/>
      <c r="AY176" s="16"/>
      <c r="AZ176" s="16"/>
      <c r="BA176" s="16"/>
      <c r="BB176" s="16"/>
      <c r="BC176" s="16"/>
      <c r="BD176" s="16"/>
      <c r="BE176" s="16"/>
      <c r="BF176" s="16"/>
      <c r="BG176" s="16"/>
      <c r="BH176" s="16"/>
      <c r="BI176" s="16"/>
      <c r="BJ176" s="16"/>
      <c r="BK176" s="16"/>
      <c r="BL176" s="16"/>
      <c r="BM176" s="16"/>
      <c r="BN176" s="16"/>
      <c r="BO176" s="16"/>
      <c r="BP176" s="16"/>
      <c r="BQ176" s="16"/>
      <c r="BR176" s="16"/>
      <c r="BS176" s="16"/>
      <c r="BT176" s="16"/>
      <c r="BU176" s="16"/>
      <c r="BV176" s="16"/>
      <c r="BW176" s="16"/>
      <c r="BX176" s="16"/>
      <c r="BY176" s="16"/>
      <c r="BZ176" s="16"/>
      <c r="CA176" s="16"/>
      <c r="CB176" s="16"/>
      <c r="CC176" s="16"/>
      <c r="CD176" s="16"/>
      <c r="CE176" s="16"/>
      <c r="CF176" s="16"/>
    </row>
    <row r="177" spans="1:84" x14ac:dyDescent="0.25">
      <c r="A177" s="16"/>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c r="AA177" s="16"/>
      <c r="AB177" s="16"/>
      <c r="AC177" s="16"/>
      <c r="AD177" s="16"/>
      <c r="AE177" s="20" t="s">
        <v>922</v>
      </c>
      <c r="AF177" s="16"/>
      <c r="AG177" s="16"/>
      <c r="AH177" s="16"/>
      <c r="AI177" s="16"/>
      <c r="AJ177" s="16"/>
      <c r="AK177" s="16"/>
      <c r="AL177" s="16"/>
      <c r="AM177" s="16"/>
      <c r="AN177" s="16"/>
      <c r="AO177" s="16"/>
      <c r="AP177" s="16"/>
      <c r="AQ177" s="16"/>
      <c r="AR177" s="16"/>
      <c r="AS177" s="16"/>
      <c r="AT177" s="16"/>
      <c r="AU177" s="16"/>
      <c r="AV177" s="16"/>
      <c r="AW177" s="16"/>
      <c r="AX177" s="16"/>
      <c r="AY177" s="16"/>
      <c r="AZ177" s="16"/>
      <c r="BA177" s="16"/>
      <c r="BB177" s="16"/>
      <c r="BC177" s="16"/>
      <c r="BD177" s="16"/>
      <c r="BE177" s="16"/>
      <c r="BF177" s="16"/>
      <c r="BG177" s="16"/>
      <c r="BH177" s="16"/>
      <c r="BI177" s="16"/>
      <c r="BJ177" s="16"/>
      <c r="BK177" s="16"/>
      <c r="BL177" s="16"/>
      <c r="BM177" s="16"/>
      <c r="BN177" s="16"/>
      <c r="BO177" s="16"/>
      <c r="BP177" s="16"/>
      <c r="BQ177" s="16"/>
      <c r="BR177" s="16"/>
      <c r="BS177" s="16"/>
      <c r="BT177" s="16"/>
      <c r="BU177" s="16"/>
      <c r="BV177" s="16"/>
      <c r="BW177" s="16"/>
      <c r="BX177" s="16"/>
      <c r="BY177" s="16"/>
      <c r="BZ177" s="16"/>
      <c r="CA177" s="16"/>
      <c r="CB177" s="16"/>
      <c r="CC177" s="16"/>
      <c r="CD177" s="16"/>
      <c r="CE177" s="16"/>
      <c r="CF177" s="16"/>
    </row>
    <row r="178" spans="1:84" x14ac:dyDescent="0.25">
      <c r="A178" s="16"/>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c r="AA178" s="16"/>
      <c r="AB178" s="16"/>
      <c r="AC178" s="16"/>
      <c r="AD178" s="16"/>
      <c r="AE178" s="20" t="s">
        <v>926</v>
      </c>
      <c r="AF178" s="16"/>
      <c r="AG178" s="16"/>
      <c r="AH178" s="16"/>
      <c r="AI178" s="16"/>
      <c r="AJ178" s="16"/>
      <c r="AK178" s="16"/>
      <c r="AL178" s="16"/>
      <c r="AM178" s="16"/>
      <c r="AN178" s="16"/>
      <c r="AO178" s="16"/>
      <c r="AP178" s="16"/>
      <c r="AQ178" s="16"/>
      <c r="AR178" s="16"/>
      <c r="AS178" s="16"/>
      <c r="AT178" s="16"/>
      <c r="AU178" s="16"/>
      <c r="AV178" s="16"/>
      <c r="AW178" s="16"/>
      <c r="AX178" s="16"/>
      <c r="AY178" s="16"/>
      <c r="AZ178" s="16"/>
      <c r="BA178" s="16"/>
      <c r="BB178" s="16"/>
      <c r="BC178" s="16"/>
      <c r="BD178" s="16"/>
      <c r="BE178" s="16"/>
      <c r="BF178" s="16"/>
      <c r="BG178" s="16"/>
      <c r="BH178" s="16"/>
      <c r="BI178" s="16"/>
      <c r="BJ178" s="16"/>
      <c r="BK178" s="16"/>
      <c r="BL178" s="16"/>
      <c r="BM178" s="16"/>
      <c r="BN178" s="16"/>
      <c r="BO178" s="16"/>
      <c r="BP178" s="16"/>
      <c r="BQ178" s="16"/>
      <c r="BR178" s="16"/>
      <c r="BS178" s="16"/>
      <c r="BT178" s="16"/>
      <c r="BU178" s="16"/>
      <c r="BV178" s="16"/>
      <c r="BW178" s="16"/>
      <c r="BX178" s="16"/>
      <c r="BY178" s="16"/>
      <c r="BZ178" s="16"/>
      <c r="CA178" s="16"/>
      <c r="CB178" s="16"/>
      <c r="CC178" s="16"/>
      <c r="CD178" s="16"/>
      <c r="CE178" s="16"/>
      <c r="CF178" s="16"/>
    </row>
    <row r="179" spans="1:84" x14ac:dyDescent="0.25">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c r="AA179" s="16"/>
      <c r="AB179" s="16"/>
      <c r="AC179" s="16"/>
      <c r="AD179" s="16"/>
      <c r="AE179" s="20" t="s">
        <v>930</v>
      </c>
      <c r="AF179" s="16"/>
      <c r="AG179" s="16"/>
      <c r="AH179" s="16"/>
      <c r="AI179" s="16"/>
      <c r="AJ179" s="16"/>
      <c r="AK179" s="16"/>
      <c r="AL179" s="16"/>
      <c r="AM179" s="16"/>
      <c r="AN179" s="16"/>
      <c r="AO179" s="16"/>
      <c r="AP179" s="16"/>
      <c r="AQ179" s="16"/>
      <c r="AR179" s="16"/>
      <c r="AS179" s="16"/>
      <c r="AT179" s="16"/>
      <c r="AU179" s="16"/>
      <c r="AV179" s="16"/>
      <c r="AW179" s="16"/>
      <c r="AX179" s="16"/>
      <c r="AY179" s="16"/>
      <c r="AZ179" s="16"/>
      <c r="BA179" s="16"/>
      <c r="BB179" s="16"/>
      <c r="BC179" s="16"/>
      <c r="BD179" s="16"/>
      <c r="BE179" s="16"/>
      <c r="BF179" s="16"/>
      <c r="BG179" s="16"/>
      <c r="BH179" s="16"/>
      <c r="BI179" s="16"/>
      <c r="BJ179" s="16"/>
      <c r="BK179" s="16"/>
      <c r="BL179" s="16"/>
      <c r="BM179" s="16"/>
      <c r="BN179" s="16"/>
      <c r="BO179" s="16"/>
      <c r="BP179" s="16"/>
      <c r="BQ179" s="16"/>
      <c r="BR179" s="16"/>
      <c r="BS179" s="16"/>
      <c r="BT179" s="16"/>
      <c r="BU179" s="16"/>
      <c r="BV179" s="16"/>
      <c r="BW179" s="16"/>
      <c r="BX179" s="16"/>
      <c r="BY179" s="16"/>
      <c r="BZ179" s="16"/>
      <c r="CA179" s="16"/>
      <c r="CB179" s="16"/>
      <c r="CC179" s="16"/>
      <c r="CD179" s="16"/>
      <c r="CE179" s="16"/>
      <c r="CF179" s="16"/>
    </row>
    <row r="180" spans="1:84" x14ac:dyDescent="0.25">
      <c r="A180" s="16"/>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c r="AA180" s="16"/>
      <c r="AB180" s="16"/>
      <c r="AC180" s="16"/>
      <c r="AD180" s="16"/>
      <c r="AE180" s="20" t="s">
        <v>937</v>
      </c>
      <c r="AF180" s="16"/>
      <c r="AG180" s="16"/>
      <c r="AH180" s="16"/>
      <c r="AI180" s="16"/>
      <c r="AJ180" s="16"/>
      <c r="AK180" s="16"/>
      <c r="AL180" s="16"/>
      <c r="AM180" s="16"/>
      <c r="AN180" s="16"/>
      <c r="AO180" s="16"/>
      <c r="AP180" s="16"/>
      <c r="AQ180" s="16"/>
      <c r="AR180" s="16"/>
      <c r="AS180" s="16"/>
      <c r="AT180" s="16"/>
      <c r="AU180" s="16"/>
      <c r="AV180" s="16"/>
      <c r="AW180" s="16"/>
      <c r="AX180" s="16"/>
      <c r="AY180" s="16"/>
      <c r="AZ180" s="16"/>
      <c r="BA180" s="16"/>
      <c r="BB180" s="16"/>
      <c r="BC180" s="16"/>
      <c r="BD180" s="16"/>
      <c r="BE180" s="16"/>
      <c r="BF180" s="16"/>
      <c r="BG180" s="16"/>
      <c r="BH180" s="16"/>
      <c r="BI180" s="16"/>
      <c r="BJ180" s="16"/>
      <c r="BK180" s="16"/>
      <c r="BL180" s="16"/>
      <c r="BM180" s="16"/>
      <c r="BN180" s="16"/>
      <c r="BO180" s="16"/>
      <c r="BP180" s="16"/>
      <c r="BQ180" s="16"/>
      <c r="BR180" s="16"/>
      <c r="BS180" s="16"/>
      <c r="BT180" s="16"/>
      <c r="BU180" s="16"/>
      <c r="BV180" s="16"/>
      <c r="BW180" s="16"/>
      <c r="BX180" s="16"/>
      <c r="BY180" s="16"/>
      <c r="BZ180" s="16"/>
      <c r="CA180" s="16"/>
      <c r="CB180" s="16"/>
      <c r="CC180" s="16"/>
      <c r="CD180" s="16"/>
      <c r="CE180" s="16"/>
      <c r="CF180" s="16"/>
    </row>
    <row r="181" spans="1:84" x14ac:dyDescent="0.25">
      <c r="A181" s="16"/>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c r="AA181" s="16"/>
      <c r="AB181" s="16"/>
      <c r="AC181" s="16"/>
      <c r="AD181" s="16"/>
      <c r="AE181" s="20" t="s">
        <v>941</v>
      </c>
      <c r="AF181" s="16"/>
      <c r="AG181" s="16"/>
      <c r="AH181" s="16"/>
      <c r="AI181" s="16"/>
      <c r="AJ181" s="16"/>
      <c r="AK181" s="16"/>
      <c r="AL181" s="16"/>
      <c r="AM181" s="16"/>
      <c r="AN181" s="16"/>
      <c r="AO181" s="16"/>
      <c r="AP181" s="16"/>
      <c r="AQ181" s="16"/>
      <c r="AR181" s="16"/>
      <c r="AS181" s="16"/>
      <c r="AT181" s="16"/>
      <c r="AU181" s="16"/>
      <c r="AV181" s="16"/>
      <c r="AW181" s="16"/>
      <c r="AX181" s="16"/>
      <c r="AY181" s="16"/>
      <c r="AZ181" s="16"/>
      <c r="BA181" s="16"/>
      <c r="BB181" s="16"/>
      <c r="BC181" s="16"/>
      <c r="BD181" s="16"/>
      <c r="BE181" s="16"/>
      <c r="BF181" s="16"/>
      <c r="BG181" s="16"/>
      <c r="BH181" s="16"/>
      <c r="BI181" s="16"/>
      <c r="BJ181" s="16"/>
      <c r="BK181" s="16"/>
      <c r="BL181" s="16"/>
      <c r="BM181" s="16"/>
      <c r="BN181" s="16"/>
      <c r="BO181" s="16"/>
      <c r="BP181" s="16"/>
      <c r="BQ181" s="16"/>
      <c r="BR181" s="16"/>
      <c r="BS181" s="16"/>
      <c r="BT181" s="16"/>
      <c r="BU181" s="16"/>
      <c r="BV181" s="16"/>
      <c r="BW181" s="16"/>
      <c r="BX181" s="16"/>
      <c r="BY181" s="16"/>
      <c r="BZ181" s="16"/>
      <c r="CA181" s="16"/>
      <c r="CB181" s="16"/>
      <c r="CC181" s="16"/>
      <c r="CD181" s="16"/>
      <c r="CE181" s="16"/>
      <c r="CF181" s="16"/>
    </row>
    <row r="182" spans="1:84" x14ac:dyDescent="0.25">
      <c r="A182" s="16"/>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c r="AA182" s="16"/>
      <c r="AB182" s="16"/>
      <c r="AC182" s="16"/>
      <c r="AD182" s="16"/>
      <c r="AE182" s="20" t="s">
        <v>949</v>
      </c>
      <c r="AF182" s="16"/>
      <c r="AG182" s="16"/>
      <c r="AH182" s="16"/>
      <c r="AI182" s="16"/>
      <c r="AJ182" s="16"/>
      <c r="AK182" s="16"/>
      <c r="AL182" s="16"/>
      <c r="AM182" s="16"/>
      <c r="AN182" s="16"/>
      <c r="AO182" s="16"/>
      <c r="AP182" s="16"/>
      <c r="AQ182" s="16"/>
      <c r="AR182" s="16"/>
      <c r="AS182" s="16"/>
      <c r="AT182" s="16"/>
      <c r="AU182" s="16"/>
      <c r="AV182" s="16"/>
      <c r="AW182" s="16"/>
      <c r="AX182" s="16"/>
      <c r="AY182" s="16"/>
      <c r="AZ182" s="16"/>
      <c r="BA182" s="16"/>
      <c r="BB182" s="16"/>
      <c r="BC182" s="16"/>
      <c r="BD182" s="16"/>
      <c r="BE182" s="16"/>
      <c r="BF182" s="16"/>
      <c r="BG182" s="16"/>
      <c r="BH182" s="16"/>
      <c r="BI182" s="16"/>
      <c r="BJ182" s="16"/>
      <c r="BK182" s="16"/>
      <c r="BL182" s="16"/>
      <c r="BM182" s="16"/>
      <c r="BN182" s="16"/>
      <c r="BO182" s="16"/>
      <c r="BP182" s="16"/>
      <c r="BQ182" s="16"/>
      <c r="BR182" s="16"/>
      <c r="BS182" s="16"/>
      <c r="BT182" s="16"/>
      <c r="BU182" s="16"/>
      <c r="BV182" s="16"/>
      <c r="BW182" s="16"/>
      <c r="BX182" s="16"/>
      <c r="BY182" s="16"/>
      <c r="BZ182" s="16"/>
      <c r="CA182" s="16"/>
      <c r="CB182" s="16"/>
      <c r="CC182" s="16"/>
      <c r="CD182" s="16"/>
      <c r="CE182" s="16"/>
      <c r="CF182" s="16"/>
    </row>
    <row r="183" spans="1:84" x14ac:dyDescent="0.25">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c r="AA183" s="16"/>
      <c r="AB183" s="16"/>
      <c r="AC183" s="16"/>
      <c r="AD183" s="16"/>
      <c r="AE183" s="20" t="s">
        <v>953</v>
      </c>
      <c r="AF183" s="16"/>
      <c r="AG183" s="16"/>
      <c r="AH183" s="16"/>
      <c r="AI183" s="16"/>
      <c r="AJ183" s="16"/>
      <c r="AK183" s="16"/>
      <c r="AL183" s="16"/>
      <c r="AM183" s="16"/>
      <c r="AN183" s="16"/>
      <c r="AO183" s="16"/>
      <c r="AP183" s="16"/>
      <c r="AQ183" s="16"/>
      <c r="AR183" s="16"/>
      <c r="AS183" s="16"/>
      <c r="AT183" s="16"/>
      <c r="AU183" s="16"/>
      <c r="AV183" s="16"/>
      <c r="AW183" s="16"/>
      <c r="AX183" s="16"/>
      <c r="AY183" s="16"/>
      <c r="AZ183" s="16"/>
      <c r="BA183" s="16"/>
      <c r="BB183" s="16"/>
      <c r="BC183" s="16"/>
      <c r="BD183" s="16"/>
      <c r="BE183" s="16"/>
      <c r="BF183" s="16"/>
      <c r="BG183" s="16"/>
      <c r="BH183" s="16"/>
      <c r="BI183" s="16"/>
      <c r="BJ183" s="16"/>
      <c r="BK183" s="16"/>
      <c r="BL183" s="16"/>
      <c r="BM183" s="16"/>
      <c r="BN183" s="16"/>
      <c r="BO183" s="16"/>
      <c r="BP183" s="16"/>
      <c r="BQ183" s="16"/>
      <c r="BR183" s="16"/>
      <c r="BS183" s="16"/>
      <c r="BT183" s="16"/>
      <c r="BU183" s="16"/>
      <c r="BV183" s="16"/>
      <c r="BW183" s="16"/>
      <c r="BX183" s="16"/>
      <c r="BY183" s="16"/>
      <c r="BZ183" s="16"/>
      <c r="CA183" s="16"/>
      <c r="CB183" s="16"/>
      <c r="CC183" s="16"/>
      <c r="CD183" s="16"/>
      <c r="CE183" s="16"/>
      <c r="CF183" s="16"/>
    </row>
    <row r="184" spans="1:84" x14ac:dyDescent="0.25">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c r="AA184" s="16"/>
      <c r="AB184" s="16"/>
      <c r="AC184" s="16"/>
      <c r="AD184" s="16"/>
      <c r="AE184" s="20" t="s">
        <v>957</v>
      </c>
      <c r="AF184" s="16"/>
      <c r="AG184" s="16"/>
      <c r="AH184" s="16"/>
      <c r="AI184" s="16"/>
      <c r="AJ184" s="16"/>
      <c r="AK184" s="16"/>
      <c r="AL184" s="16"/>
      <c r="AM184" s="16"/>
      <c r="AN184" s="16"/>
      <c r="AO184" s="16"/>
      <c r="AP184" s="16"/>
      <c r="AQ184" s="16"/>
      <c r="AR184" s="16"/>
      <c r="AS184" s="16"/>
      <c r="AT184" s="16"/>
      <c r="AU184" s="16"/>
      <c r="AV184" s="16"/>
      <c r="AW184" s="16"/>
      <c r="AX184" s="16"/>
      <c r="AY184" s="16"/>
      <c r="AZ184" s="16"/>
      <c r="BA184" s="16"/>
      <c r="BB184" s="16"/>
      <c r="BC184" s="16"/>
      <c r="BD184" s="16"/>
      <c r="BE184" s="16"/>
      <c r="BF184" s="16"/>
      <c r="BG184" s="16"/>
      <c r="BH184" s="16"/>
      <c r="BI184" s="16"/>
      <c r="BJ184" s="16"/>
      <c r="BK184" s="16"/>
      <c r="BL184" s="16"/>
      <c r="BM184" s="16"/>
      <c r="BN184" s="16"/>
      <c r="BO184" s="16"/>
      <c r="BP184" s="16"/>
      <c r="BQ184" s="16"/>
      <c r="BR184" s="16"/>
      <c r="BS184" s="16"/>
      <c r="BT184" s="16"/>
      <c r="BU184" s="16"/>
      <c r="BV184" s="16"/>
      <c r="BW184" s="16"/>
      <c r="BX184" s="16"/>
      <c r="BY184" s="16"/>
      <c r="BZ184" s="16"/>
      <c r="CA184" s="16"/>
      <c r="CB184" s="16"/>
      <c r="CC184" s="16"/>
      <c r="CD184" s="16"/>
      <c r="CE184" s="16"/>
      <c r="CF184" s="16"/>
    </row>
    <row r="185" spans="1:84" x14ac:dyDescent="0.25">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c r="AA185" s="16"/>
      <c r="AB185" s="16"/>
      <c r="AC185" s="16"/>
      <c r="AD185" s="16"/>
      <c r="AE185" s="20" t="s">
        <v>961</v>
      </c>
      <c r="AF185" s="16"/>
      <c r="AG185" s="16"/>
      <c r="AH185" s="16"/>
      <c r="AI185" s="16"/>
      <c r="AJ185" s="16"/>
      <c r="AK185" s="16"/>
      <c r="AL185" s="16"/>
      <c r="AM185" s="16"/>
      <c r="AN185" s="16"/>
      <c r="AO185" s="16"/>
      <c r="AP185" s="16"/>
      <c r="AQ185" s="16"/>
      <c r="AR185" s="16"/>
      <c r="AS185" s="16"/>
      <c r="AT185" s="16"/>
      <c r="AU185" s="16"/>
      <c r="AV185" s="16"/>
      <c r="AW185" s="16"/>
      <c r="AX185" s="16"/>
      <c r="AY185" s="16"/>
      <c r="AZ185" s="16"/>
      <c r="BA185" s="16"/>
      <c r="BB185" s="16"/>
      <c r="BC185" s="16"/>
      <c r="BD185" s="16"/>
      <c r="BE185" s="16"/>
      <c r="BF185" s="16"/>
      <c r="BG185" s="16"/>
      <c r="BH185" s="16"/>
      <c r="BI185" s="16"/>
      <c r="BJ185" s="16"/>
      <c r="BK185" s="16"/>
      <c r="BL185" s="16"/>
      <c r="BM185" s="16"/>
      <c r="BN185" s="16"/>
      <c r="BO185" s="16"/>
      <c r="BP185" s="16"/>
      <c r="BQ185" s="16"/>
      <c r="BR185" s="16"/>
      <c r="BS185" s="16"/>
      <c r="BT185" s="16"/>
      <c r="BU185" s="16"/>
      <c r="BV185" s="16"/>
      <c r="BW185" s="16"/>
      <c r="BX185" s="16"/>
      <c r="BY185" s="16"/>
      <c r="BZ185" s="16"/>
      <c r="CA185" s="16"/>
      <c r="CB185" s="16"/>
      <c r="CC185" s="16"/>
      <c r="CD185" s="16"/>
      <c r="CE185" s="16"/>
      <c r="CF185" s="16"/>
    </row>
    <row r="186" spans="1:84" x14ac:dyDescent="0.25">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c r="AA186" s="16"/>
      <c r="AB186" s="16"/>
      <c r="AC186" s="16"/>
      <c r="AD186" s="16"/>
      <c r="AE186" s="20" t="s">
        <v>965</v>
      </c>
      <c r="AF186" s="16"/>
      <c r="AG186" s="16"/>
      <c r="AH186" s="16"/>
      <c r="AI186" s="16"/>
      <c r="AJ186" s="16"/>
      <c r="AK186" s="16"/>
      <c r="AL186" s="16"/>
      <c r="AM186" s="16"/>
      <c r="AN186" s="16"/>
      <c r="AO186" s="16"/>
      <c r="AP186" s="16"/>
      <c r="AQ186" s="16"/>
      <c r="AR186" s="16"/>
      <c r="AS186" s="16"/>
      <c r="AT186" s="16"/>
      <c r="AU186" s="16"/>
      <c r="AV186" s="16"/>
      <c r="AW186" s="16"/>
      <c r="AX186" s="16"/>
      <c r="AY186" s="16"/>
      <c r="AZ186" s="16"/>
      <c r="BA186" s="16"/>
      <c r="BB186" s="16"/>
      <c r="BC186" s="16"/>
      <c r="BD186" s="16"/>
      <c r="BE186" s="16"/>
      <c r="BF186" s="16"/>
      <c r="BG186" s="16"/>
      <c r="BH186" s="16"/>
      <c r="BI186" s="16"/>
      <c r="BJ186" s="16"/>
      <c r="BK186" s="16"/>
      <c r="BL186" s="16"/>
      <c r="BM186" s="16"/>
      <c r="BN186" s="16"/>
      <c r="BO186" s="16"/>
      <c r="BP186" s="16"/>
      <c r="BQ186" s="16"/>
      <c r="BR186" s="16"/>
      <c r="BS186" s="16"/>
      <c r="BT186" s="16"/>
      <c r="BU186" s="16"/>
      <c r="BV186" s="16"/>
      <c r="BW186" s="16"/>
      <c r="BX186" s="16"/>
      <c r="BY186" s="16"/>
      <c r="BZ186" s="16"/>
      <c r="CA186" s="16"/>
      <c r="CB186" s="16"/>
      <c r="CC186" s="16"/>
      <c r="CD186" s="16"/>
      <c r="CE186" s="16"/>
      <c r="CF186" s="16"/>
    </row>
    <row r="187" spans="1:84" x14ac:dyDescent="0.25">
      <c r="A187" s="16"/>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c r="AA187" s="16"/>
      <c r="AB187" s="16"/>
      <c r="AC187" s="16"/>
      <c r="AD187" s="16"/>
      <c r="AE187" s="20" t="s">
        <v>972</v>
      </c>
      <c r="AF187" s="16"/>
      <c r="AG187" s="16"/>
      <c r="AH187" s="16"/>
      <c r="AI187" s="16"/>
      <c r="AJ187" s="16"/>
      <c r="AK187" s="16"/>
      <c r="AL187" s="16"/>
      <c r="AM187" s="16"/>
      <c r="AN187" s="16"/>
      <c r="AO187" s="16"/>
      <c r="AP187" s="16"/>
      <c r="AQ187" s="16"/>
      <c r="AR187" s="16"/>
      <c r="AS187" s="16"/>
      <c r="AT187" s="16"/>
      <c r="AU187" s="16"/>
      <c r="AV187" s="16"/>
      <c r="AW187" s="16"/>
      <c r="AX187" s="16"/>
      <c r="AY187" s="16"/>
      <c r="AZ187" s="16"/>
      <c r="BA187" s="16"/>
      <c r="BB187" s="16"/>
      <c r="BC187" s="16"/>
      <c r="BD187" s="16"/>
      <c r="BE187" s="16"/>
      <c r="BF187" s="16"/>
      <c r="BG187" s="16"/>
      <c r="BH187" s="16"/>
      <c r="BI187" s="16"/>
      <c r="BJ187" s="16"/>
      <c r="BK187" s="16"/>
      <c r="BL187" s="16"/>
      <c r="BM187" s="16"/>
      <c r="BN187" s="16"/>
      <c r="BO187" s="16"/>
      <c r="BP187" s="16"/>
      <c r="BQ187" s="16"/>
      <c r="BR187" s="16"/>
      <c r="BS187" s="16"/>
      <c r="BT187" s="16"/>
      <c r="BU187" s="16"/>
      <c r="BV187" s="16"/>
      <c r="BW187" s="16"/>
      <c r="BX187" s="16"/>
      <c r="BY187" s="16"/>
      <c r="BZ187" s="16"/>
      <c r="CA187" s="16"/>
      <c r="CB187" s="16"/>
      <c r="CC187" s="16"/>
      <c r="CD187" s="16"/>
      <c r="CE187" s="16"/>
      <c r="CF187" s="16"/>
    </row>
    <row r="188" spans="1:84" x14ac:dyDescent="0.25">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c r="AA188" s="16"/>
      <c r="AB188" s="16"/>
      <c r="AC188" s="16"/>
      <c r="AD188" s="16"/>
      <c r="AE188" s="20" t="s">
        <v>980</v>
      </c>
      <c r="AF188" s="16"/>
      <c r="AG188" s="16"/>
      <c r="AH188" s="16"/>
      <c r="AI188" s="16"/>
      <c r="AJ188" s="16"/>
      <c r="AK188" s="16"/>
      <c r="AL188" s="16"/>
      <c r="AM188" s="16"/>
      <c r="AN188" s="16"/>
      <c r="AO188" s="16"/>
      <c r="AP188" s="16"/>
      <c r="AQ188" s="16"/>
      <c r="AR188" s="16"/>
      <c r="AS188" s="16"/>
      <c r="AT188" s="16"/>
      <c r="AU188" s="16"/>
      <c r="AV188" s="16"/>
      <c r="AW188" s="16"/>
      <c r="AX188" s="16"/>
      <c r="AY188" s="16"/>
      <c r="AZ188" s="16"/>
      <c r="BA188" s="16"/>
      <c r="BB188" s="16"/>
      <c r="BC188" s="16"/>
      <c r="BD188" s="16"/>
      <c r="BE188" s="16"/>
      <c r="BF188" s="16"/>
      <c r="BG188" s="16"/>
      <c r="BH188" s="16"/>
      <c r="BI188" s="16"/>
      <c r="BJ188" s="16"/>
      <c r="BK188" s="16"/>
      <c r="BL188" s="16"/>
      <c r="BM188" s="16"/>
      <c r="BN188" s="16"/>
      <c r="BO188" s="16"/>
      <c r="BP188" s="16"/>
      <c r="BQ188" s="16"/>
      <c r="BR188" s="16"/>
      <c r="BS188" s="16"/>
      <c r="BT188" s="16"/>
      <c r="BU188" s="16"/>
      <c r="BV188" s="16"/>
      <c r="BW188" s="16"/>
      <c r="BX188" s="16"/>
      <c r="BY188" s="16"/>
      <c r="BZ188" s="16"/>
      <c r="CA188" s="16"/>
      <c r="CB188" s="16"/>
      <c r="CC188" s="16"/>
      <c r="CD188" s="16"/>
      <c r="CE188" s="16"/>
      <c r="CF188" s="16"/>
    </row>
    <row r="189" spans="1:84" x14ac:dyDescent="0.25">
      <c r="A189" s="16"/>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c r="AA189" s="16"/>
      <c r="AB189" s="16"/>
      <c r="AC189" s="16"/>
      <c r="AD189" s="16"/>
      <c r="AE189" s="20" t="s">
        <v>984</v>
      </c>
      <c r="AF189" s="16"/>
      <c r="AG189" s="16"/>
      <c r="AH189" s="16"/>
      <c r="AI189" s="16"/>
      <c r="AJ189" s="16"/>
      <c r="AK189" s="16"/>
      <c r="AL189" s="16"/>
      <c r="AM189" s="16"/>
      <c r="AN189" s="16"/>
      <c r="AO189" s="16"/>
      <c r="AP189" s="16"/>
      <c r="AQ189" s="16"/>
      <c r="AR189" s="16"/>
      <c r="AS189" s="16"/>
      <c r="AT189" s="16"/>
      <c r="AU189" s="16"/>
      <c r="AV189" s="16"/>
      <c r="AW189" s="16"/>
      <c r="AX189" s="16"/>
      <c r="AY189" s="16"/>
      <c r="AZ189" s="16"/>
      <c r="BA189" s="16"/>
      <c r="BB189" s="16"/>
      <c r="BC189" s="16"/>
      <c r="BD189" s="16"/>
      <c r="BE189" s="16"/>
      <c r="BF189" s="16"/>
      <c r="BG189" s="16"/>
      <c r="BH189" s="16"/>
      <c r="BI189" s="16"/>
      <c r="BJ189" s="16"/>
      <c r="BK189" s="16"/>
      <c r="BL189" s="16"/>
      <c r="BM189" s="16"/>
      <c r="BN189" s="16"/>
      <c r="BO189" s="16"/>
      <c r="BP189" s="16"/>
      <c r="BQ189" s="16"/>
      <c r="BR189" s="16"/>
      <c r="BS189" s="16"/>
      <c r="BT189" s="16"/>
      <c r="BU189" s="16"/>
      <c r="BV189" s="16"/>
      <c r="BW189" s="16"/>
      <c r="BX189" s="16"/>
      <c r="BY189" s="16"/>
      <c r="BZ189" s="16"/>
      <c r="CA189" s="16"/>
      <c r="CB189" s="16"/>
      <c r="CC189" s="16"/>
      <c r="CD189" s="16"/>
      <c r="CE189" s="16"/>
      <c r="CF189" s="16"/>
    </row>
    <row r="190" spans="1:84" x14ac:dyDescent="0.25">
      <c r="A190" s="16"/>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c r="AA190" s="16"/>
      <c r="AB190" s="16"/>
      <c r="AC190" s="16"/>
      <c r="AD190" s="16"/>
      <c r="AE190" s="20" t="s">
        <v>988</v>
      </c>
      <c r="AF190" s="16"/>
      <c r="AG190" s="16"/>
      <c r="AH190" s="16"/>
      <c r="AI190" s="16"/>
      <c r="AJ190" s="16"/>
      <c r="AK190" s="16"/>
      <c r="AL190" s="16"/>
      <c r="AM190" s="16"/>
      <c r="AN190" s="16"/>
      <c r="AO190" s="16"/>
      <c r="AP190" s="16"/>
      <c r="AQ190" s="16"/>
      <c r="AR190" s="16"/>
      <c r="AS190" s="16"/>
      <c r="AT190" s="16"/>
      <c r="AU190" s="16"/>
      <c r="AV190" s="16"/>
      <c r="AW190" s="16"/>
      <c r="AX190" s="16"/>
      <c r="AY190" s="16"/>
      <c r="AZ190" s="16"/>
      <c r="BA190" s="16"/>
      <c r="BB190" s="16"/>
      <c r="BC190" s="16"/>
      <c r="BD190" s="16"/>
      <c r="BE190" s="16"/>
      <c r="BF190" s="16"/>
      <c r="BG190" s="16"/>
      <c r="BH190" s="16"/>
      <c r="BI190" s="16"/>
      <c r="BJ190" s="16"/>
      <c r="BK190" s="16"/>
      <c r="BL190" s="16"/>
      <c r="BM190" s="16"/>
      <c r="BN190" s="16"/>
      <c r="BO190" s="16"/>
      <c r="BP190" s="16"/>
      <c r="BQ190" s="16"/>
      <c r="BR190" s="16"/>
      <c r="BS190" s="16"/>
      <c r="BT190" s="16"/>
      <c r="BU190" s="16"/>
      <c r="BV190" s="16"/>
      <c r="BW190" s="16"/>
      <c r="BX190" s="16"/>
      <c r="BY190" s="16"/>
      <c r="BZ190" s="16"/>
      <c r="CA190" s="16"/>
      <c r="CB190" s="16"/>
      <c r="CC190" s="16"/>
      <c r="CD190" s="16"/>
      <c r="CE190" s="16"/>
      <c r="CF190" s="16"/>
    </row>
    <row r="191" spans="1:84" x14ac:dyDescent="0.25">
      <c r="A191" s="16"/>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c r="AA191" s="16"/>
      <c r="AB191" s="16"/>
      <c r="AC191" s="16"/>
      <c r="AD191" s="16"/>
      <c r="AE191" s="20" t="s">
        <v>992</v>
      </c>
      <c r="AF191" s="16"/>
      <c r="AG191" s="16"/>
      <c r="AH191" s="16"/>
      <c r="AI191" s="16"/>
      <c r="AJ191" s="16"/>
      <c r="AK191" s="16"/>
      <c r="AL191" s="16"/>
      <c r="AM191" s="16"/>
      <c r="AN191" s="16"/>
      <c r="AO191" s="16"/>
      <c r="AP191" s="16"/>
      <c r="AQ191" s="16"/>
      <c r="AR191" s="16"/>
      <c r="AS191" s="16"/>
      <c r="AT191" s="16"/>
      <c r="AU191" s="16"/>
      <c r="AV191" s="16"/>
      <c r="AW191" s="16"/>
      <c r="AX191" s="16"/>
      <c r="AY191" s="16"/>
      <c r="AZ191" s="16"/>
      <c r="BA191" s="16"/>
      <c r="BB191" s="16"/>
      <c r="BC191" s="16"/>
      <c r="BD191" s="16"/>
      <c r="BE191" s="16"/>
      <c r="BF191" s="16"/>
      <c r="BG191" s="16"/>
      <c r="BH191" s="16"/>
      <c r="BI191" s="16"/>
      <c r="BJ191" s="16"/>
      <c r="BK191" s="16"/>
      <c r="BL191" s="16"/>
      <c r="BM191" s="16"/>
      <c r="BN191" s="16"/>
      <c r="BO191" s="16"/>
      <c r="BP191" s="16"/>
      <c r="BQ191" s="16"/>
      <c r="BR191" s="16"/>
      <c r="BS191" s="16"/>
      <c r="BT191" s="16"/>
      <c r="BU191" s="16"/>
      <c r="BV191" s="16"/>
      <c r="BW191" s="16"/>
      <c r="BX191" s="16"/>
      <c r="BY191" s="16"/>
      <c r="BZ191" s="16"/>
      <c r="CA191" s="16"/>
      <c r="CB191" s="16"/>
      <c r="CC191" s="16"/>
      <c r="CD191" s="16"/>
      <c r="CE191" s="16"/>
      <c r="CF191" s="16"/>
    </row>
    <row r="192" spans="1:84" x14ac:dyDescent="0.25">
      <c r="A192" s="16"/>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c r="AA192" s="16"/>
      <c r="AB192" s="16"/>
      <c r="AC192" s="16"/>
      <c r="AD192" s="16"/>
      <c r="AE192" s="20" t="s">
        <v>996</v>
      </c>
      <c r="AF192" s="16"/>
      <c r="AG192" s="16"/>
      <c r="AH192" s="16"/>
      <c r="AI192" s="16"/>
      <c r="AJ192" s="16"/>
      <c r="AK192" s="16"/>
      <c r="AL192" s="16"/>
      <c r="AM192" s="16"/>
      <c r="AN192" s="16"/>
      <c r="AO192" s="16"/>
      <c r="AP192" s="16"/>
      <c r="AQ192" s="16"/>
      <c r="AR192" s="16"/>
      <c r="AS192" s="16"/>
      <c r="AT192" s="16"/>
      <c r="AU192" s="16"/>
      <c r="AV192" s="16"/>
      <c r="AW192" s="16"/>
      <c r="AX192" s="16"/>
      <c r="AY192" s="16"/>
      <c r="AZ192" s="16"/>
      <c r="BA192" s="16"/>
      <c r="BB192" s="16"/>
      <c r="BC192" s="16"/>
      <c r="BD192" s="16"/>
      <c r="BE192" s="16"/>
      <c r="BF192" s="16"/>
      <c r="BG192" s="16"/>
      <c r="BH192" s="16"/>
      <c r="BI192" s="16"/>
      <c r="BJ192" s="16"/>
      <c r="BK192" s="16"/>
      <c r="BL192" s="16"/>
      <c r="BM192" s="16"/>
      <c r="BN192" s="16"/>
      <c r="BO192" s="16"/>
      <c r="BP192" s="16"/>
      <c r="BQ192" s="16"/>
      <c r="BR192" s="16"/>
      <c r="BS192" s="16"/>
      <c r="BT192" s="16"/>
      <c r="BU192" s="16"/>
      <c r="BV192" s="16"/>
      <c r="BW192" s="16"/>
      <c r="BX192" s="16"/>
      <c r="BY192" s="16"/>
      <c r="BZ192" s="16"/>
      <c r="CA192" s="16"/>
      <c r="CB192" s="16"/>
      <c r="CC192" s="16"/>
      <c r="CD192" s="16"/>
      <c r="CE192" s="16"/>
      <c r="CF192" s="16"/>
    </row>
    <row r="193" spans="1:84" x14ac:dyDescent="0.25">
      <c r="A193" s="16"/>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c r="AA193" s="16"/>
      <c r="AB193" s="16"/>
      <c r="AC193" s="16"/>
      <c r="AD193" s="16"/>
      <c r="AE193" s="20" t="s">
        <v>1000</v>
      </c>
      <c r="AF193" s="16"/>
      <c r="AG193" s="16"/>
      <c r="AH193" s="16"/>
      <c r="AI193" s="16"/>
      <c r="AJ193" s="16"/>
      <c r="AK193" s="16"/>
      <c r="AL193" s="16"/>
      <c r="AM193" s="16"/>
      <c r="AN193" s="16"/>
      <c r="AO193" s="16"/>
      <c r="AP193" s="16"/>
      <c r="AQ193" s="16"/>
      <c r="AR193" s="16"/>
      <c r="AS193" s="16"/>
      <c r="AT193" s="16"/>
      <c r="AU193" s="16"/>
      <c r="AV193" s="16"/>
      <c r="AW193" s="16"/>
      <c r="AX193" s="16"/>
      <c r="AY193" s="16"/>
      <c r="AZ193" s="16"/>
      <c r="BA193" s="16"/>
      <c r="BB193" s="16"/>
      <c r="BC193" s="16"/>
      <c r="BD193" s="16"/>
      <c r="BE193" s="16"/>
      <c r="BF193" s="16"/>
      <c r="BG193" s="16"/>
      <c r="BH193" s="16"/>
      <c r="BI193" s="16"/>
      <c r="BJ193" s="16"/>
      <c r="BK193" s="16"/>
      <c r="BL193" s="16"/>
      <c r="BM193" s="16"/>
      <c r="BN193" s="16"/>
      <c r="BO193" s="16"/>
      <c r="BP193" s="16"/>
      <c r="BQ193" s="16"/>
      <c r="BR193" s="16"/>
      <c r="BS193" s="16"/>
      <c r="BT193" s="16"/>
      <c r="BU193" s="16"/>
      <c r="BV193" s="16"/>
      <c r="BW193" s="16"/>
      <c r="BX193" s="16"/>
      <c r="BY193" s="16"/>
      <c r="BZ193" s="16"/>
      <c r="CA193" s="16"/>
      <c r="CB193" s="16"/>
      <c r="CC193" s="16"/>
      <c r="CD193" s="16"/>
      <c r="CE193" s="16"/>
      <c r="CF193" s="16"/>
    </row>
    <row r="194" spans="1:84" x14ac:dyDescent="0.25">
      <c r="A194" s="16"/>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c r="AA194" s="16"/>
      <c r="AB194" s="16"/>
      <c r="AC194" s="16"/>
      <c r="AD194" s="16"/>
      <c r="AE194" s="20" t="s">
        <v>1003</v>
      </c>
      <c r="AF194" s="16"/>
      <c r="AG194" s="16"/>
      <c r="AH194" s="16"/>
      <c r="AI194" s="16"/>
      <c r="AJ194" s="16"/>
      <c r="AK194" s="16"/>
      <c r="AL194" s="16"/>
      <c r="AM194" s="16"/>
      <c r="AN194" s="16"/>
      <c r="AO194" s="16"/>
      <c r="AP194" s="16"/>
      <c r="AQ194" s="16"/>
      <c r="AR194" s="16"/>
      <c r="AS194" s="16"/>
      <c r="AT194" s="16"/>
      <c r="AU194" s="16"/>
      <c r="AV194" s="16"/>
      <c r="AW194" s="16"/>
      <c r="AX194" s="16"/>
      <c r="AY194" s="16"/>
      <c r="AZ194" s="16"/>
      <c r="BA194" s="16"/>
      <c r="BB194" s="16"/>
      <c r="BC194" s="16"/>
      <c r="BD194" s="16"/>
      <c r="BE194" s="16"/>
      <c r="BF194" s="16"/>
      <c r="BG194" s="16"/>
      <c r="BH194" s="16"/>
      <c r="BI194" s="16"/>
      <c r="BJ194" s="16"/>
      <c r="BK194" s="16"/>
      <c r="BL194" s="16"/>
      <c r="BM194" s="16"/>
      <c r="BN194" s="16"/>
      <c r="BO194" s="16"/>
      <c r="BP194" s="16"/>
      <c r="BQ194" s="16"/>
      <c r="BR194" s="16"/>
      <c r="BS194" s="16"/>
      <c r="BT194" s="16"/>
      <c r="BU194" s="16"/>
      <c r="BV194" s="16"/>
      <c r="BW194" s="16"/>
      <c r="BX194" s="16"/>
      <c r="BY194" s="16"/>
      <c r="BZ194" s="16"/>
      <c r="CA194" s="16"/>
      <c r="CB194" s="16"/>
      <c r="CC194" s="16"/>
      <c r="CD194" s="16"/>
      <c r="CE194" s="16"/>
      <c r="CF194" s="16"/>
    </row>
    <row r="195" spans="1:84" x14ac:dyDescent="0.25">
      <c r="A195" s="16"/>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c r="AA195" s="16"/>
      <c r="AB195" s="16"/>
      <c r="AC195" s="16"/>
      <c r="AD195" s="16"/>
      <c r="AE195" s="20" t="s">
        <v>1010</v>
      </c>
      <c r="AF195" s="16"/>
      <c r="AG195" s="16"/>
      <c r="AH195" s="16"/>
      <c r="AI195" s="16"/>
      <c r="AJ195" s="16"/>
      <c r="AK195" s="16"/>
      <c r="AL195" s="16"/>
      <c r="AM195" s="16"/>
      <c r="AN195" s="16"/>
      <c r="AO195" s="16"/>
      <c r="AP195" s="16"/>
      <c r="AQ195" s="16"/>
      <c r="AR195" s="16"/>
      <c r="AS195" s="16"/>
      <c r="AT195" s="16"/>
      <c r="AU195" s="16"/>
      <c r="AV195" s="16"/>
      <c r="AW195" s="16"/>
      <c r="AX195" s="16"/>
      <c r="AY195" s="16"/>
      <c r="AZ195" s="16"/>
      <c r="BA195" s="16"/>
      <c r="BB195" s="16"/>
      <c r="BC195" s="16"/>
      <c r="BD195" s="16"/>
      <c r="BE195" s="16"/>
      <c r="BF195" s="16"/>
      <c r="BG195" s="16"/>
      <c r="BH195" s="16"/>
      <c r="BI195" s="16"/>
      <c r="BJ195" s="16"/>
      <c r="BK195" s="16"/>
      <c r="BL195" s="16"/>
      <c r="BM195" s="16"/>
      <c r="BN195" s="16"/>
      <c r="BO195" s="16"/>
      <c r="BP195" s="16"/>
      <c r="BQ195" s="16"/>
      <c r="BR195" s="16"/>
      <c r="BS195" s="16"/>
      <c r="BT195" s="16"/>
      <c r="BU195" s="16"/>
      <c r="BV195" s="16"/>
      <c r="BW195" s="16"/>
      <c r="BX195" s="16"/>
      <c r="BY195" s="16"/>
      <c r="BZ195" s="16"/>
      <c r="CA195" s="16"/>
      <c r="CB195" s="16"/>
      <c r="CC195" s="16"/>
      <c r="CD195" s="16"/>
      <c r="CE195" s="16"/>
      <c r="CF195" s="16"/>
    </row>
    <row r="196" spans="1:84" x14ac:dyDescent="0.25">
      <c r="A196" s="16"/>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c r="AA196" s="16"/>
      <c r="AB196" s="16"/>
      <c r="AC196" s="16"/>
      <c r="AD196" s="16"/>
      <c r="AE196" s="20" t="s">
        <v>1013</v>
      </c>
      <c r="AF196" s="16"/>
      <c r="AG196" s="16"/>
      <c r="AH196" s="16"/>
      <c r="AI196" s="16"/>
      <c r="AJ196" s="16"/>
      <c r="AK196" s="16"/>
      <c r="AL196" s="16"/>
      <c r="AM196" s="16"/>
      <c r="AN196" s="16"/>
      <c r="AO196" s="16"/>
      <c r="AP196" s="16"/>
      <c r="AQ196" s="16"/>
      <c r="AR196" s="16"/>
      <c r="AS196" s="16"/>
      <c r="AT196" s="16"/>
      <c r="AU196" s="16"/>
      <c r="AV196" s="16"/>
      <c r="AW196" s="16"/>
      <c r="AX196" s="16"/>
      <c r="AY196" s="16"/>
      <c r="AZ196" s="16"/>
      <c r="BA196" s="16"/>
      <c r="BB196" s="16"/>
      <c r="BC196" s="16"/>
      <c r="BD196" s="16"/>
      <c r="BE196" s="16"/>
      <c r="BF196" s="16"/>
      <c r="BG196" s="16"/>
      <c r="BH196" s="16"/>
      <c r="BI196" s="16"/>
      <c r="BJ196" s="16"/>
      <c r="BK196" s="16"/>
      <c r="BL196" s="16"/>
      <c r="BM196" s="16"/>
      <c r="BN196" s="16"/>
      <c r="BO196" s="16"/>
      <c r="BP196" s="16"/>
      <c r="BQ196" s="16"/>
      <c r="BR196" s="16"/>
      <c r="BS196" s="16"/>
      <c r="BT196" s="16"/>
      <c r="BU196" s="16"/>
      <c r="BV196" s="16"/>
      <c r="BW196" s="16"/>
      <c r="BX196" s="16"/>
      <c r="BY196" s="16"/>
      <c r="BZ196" s="16"/>
      <c r="CA196" s="16"/>
      <c r="CB196" s="16"/>
      <c r="CC196" s="16"/>
      <c r="CD196" s="16"/>
      <c r="CE196" s="16"/>
      <c r="CF196" s="16"/>
    </row>
    <row r="197" spans="1:84" x14ac:dyDescent="0.25">
      <c r="A197" s="16"/>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c r="AA197" s="16"/>
      <c r="AB197" s="16"/>
      <c r="AC197" s="16"/>
      <c r="AD197" s="16"/>
      <c r="AE197" s="20" t="s">
        <v>1016</v>
      </c>
      <c r="AF197" s="16"/>
      <c r="AG197" s="16"/>
      <c r="AH197" s="16"/>
      <c r="AI197" s="16"/>
      <c r="AJ197" s="16"/>
      <c r="AK197" s="16"/>
      <c r="AL197" s="16"/>
      <c r="AM197" s="16"/>
      <c r="AN197" s="16"/>
      <c r="AO197" s="16"/>
      <c r="AP197" s="16"/>
      <c r="AQ197" s="16"/>
      <c r="AR197" s="16"/>
      <c r="AS197" s="16"/>
      <c r="AT197" s="16"/>
      <c r="AU197" s="16"/>
      <c r="AV197" s="16"/>
      <c r="AW197" s="16"/>
      <c r="AX197" s="16"/>
      <c r="AY197" s="16"/>
      <c r="AZ197" s="16"/>
      <c r="BA197" s="16"/>
      <c r="BB197" s="16"/>
      <c r="BC197" s="16"/>
      <c r="BD197" s="16"/>
      <c r="BE197" s="16"/>
      <c r="BF197" s="16"/>
      <c r="BG197" s="16"/>
      <c r="BH197" s="16"/>
      <c r="BI197" s="16"/>
      <c r="BJ197" s="16"/>
      <c r="BK197" s="16"/>
      <c r="BL197" s="16"/>
      <c r="BM197" s="16"/>
      <c r="BN197" s="16"/>
      <c r="BO197" s="16"/>
      <c r="BP197" s="16"/>
      <c r="BQ197" s="16"/>
      <c r="BR197" s="16"/>
      <c r="BS197" s="16"/>
      <c r="BT197" s="16"/>
      <c r="BU197" s="16"/>
      <c r="BV197" s="16"/>
      <c r="BW197" s="16"/>
      <c r="BX197" s="16"/>
      <c r="BY197" s="16"/>
      <c r="BZ197" s="16"/>
      <c r="CA197" s="16"/>
      <c r="CB197" s="16"/>
      <c r="CC197" s="16"/>
      <c r="CD197" s="16"/>
      <c r="CE197" s="16"/>
      <c r="CF197" s="16"/>
    </row>
    <row r="198" spans="1:84" x14ac:dyDescent="0.25">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c r="AA198" s="16"/>
      <c r="AB198" s="16"/>
      <c r="AC198" s="16"/>
      <c r="AD198" s="16"/>
      <c r="AE198" s="20" t="s">
        <v>1020</v>
      </c>
      <c r="AF198" s="16"/>
      <c r="AG198" s="16"/>
      <c r="AH198" s="16"/>
      <c r="AI198" s="16"/>
      <c r="AJ198" s="16"/>
      <c r="AK198" s="16"/>
      <c r="AL198" s="16"/>
      <c r="AM198" s="16"/>
      <c r="AN198" s="16"/>
      <c r="AO198" s="16"/>
      <c r="AP198" s="16"/>
      <c r="AQ198" s="16"/>
      <c r="AR198" s="16"/>
      <c r="AS198" s="16"/>
      <c r="AT198" s="16"/>
      <c r="AU198" s="16"/>
      <c r="AV198" s="16"/>
      <c r="AW198" s="16"/>
      <c r="AX198" s="16"/>
      <c r="AY198" s="16"/>
      <c r="AZ198" s="16"/>
      <c r="BA198" s="16"/>
      <c r="BB198" s="16"/>
      <c r="BC198" s="16"/>
      <c r="BD198" s="16"/>
      <c r="BE198" s="16"/>
      <c r="BF198" s="16"/>
      <c r="BG198" s="16"/>
      <c r="BH198" s="16"/>
      <c r="BI198" s="16"/>
      <c r="BJ198" s="16"/>
      <c r="BK198" s="16"/>
      <c r="BL198" s="16"/>
      <c r="BM198" s="16"/>
      <c r="BN198" s="16"/>
      <c r="BO198" s="16"/>
      <c r="BP198" s="16"/>
      <c r="BQ198" s="16"/>
      <c r="BR198" s="16"/>
      <c r="BS198" s="16"/>
      <c r="BT198" s="16"/>
      <c r="BU198" s="16"/>
      <c r="BV198" s="16"/>
      <c r="BW198" s="16"/>
      <c r="BX198" s="16"/>
      <c r="BY198" s="16"/>
      <c r="BZ198" s="16"/>
      <c r="CA198" s="16"/>
      <c r="CB198" s="16"/>
      <c r="CC198" s="16"/>
      <c r="CD198" s="16"/>
      <c r="CE198" s="16"/>
      <c r="CF198" s="16"/>
    </row>
    <row r="199" spans="1:84" x14ac:dyDescent="0.25">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c r="AA199" s="16"/>
      <c r="AB199" s="16"/>
      <c r="AC199" s="16"/>
      <c r="AD199" s="16"/>
      <c r="AE199" s="20" t="s">
        <v>1028</v>
      </c>
      <c r="AF199" s="16"/>
      <c r="AG199" s="16"/>
      <c r="AH199" s="16"/>
      <c r="AI199" s="16"/>
      <c r="AJ199" s="16"/>
      <c r="AK199" s="16"/>
      <c r="AL199" s="16"/>
      <c r="AM199" s="16"/>
      <c r="AN199" s="16"/>
      <c r="AO199" s="16"/>
      <c r="AP199" s="16"/>
      <c r="AQ199" s="16"/>
      <c r="AR199" s="16"/>
      <c r="AS199" s="16"/>
      <c r="AT199" s="16"/>
      <c r="AU199" s="16"/>
      <c r="AV199" s="16"/>
      <c r="AW199" s="16"/>
      <c r="AX199" s="16"/>
      <c r="AY199" s="16"/>
      <c r="AZ199" s="16"/>
      <c r="BA199" s="16"/>
      <c r="BB199" s="16"/>
      <c r="BC199" s="16"/>
      <c r="BD199" s="16"/>
      <c r="BE199" s="16"/>
      <c r="BF199" s="16"/>
      <c r="BG199" s="16"/>
      <c r="BH199" s="16"/>
      <c r="BI199" s="16"/>
      <c r="BJ199" s="16"/>
      <c r="BK199" s="16"/>
      <c r="BL199" s="16"/>
      <c r="BM199" s="16"/>
      <c r="BN199" s="16"/>
      <c r="BO199" s="16"/>
      <c r="BP199" s="16"/>
      <c r="BQ199" s="16"/>
      <c r="BR199" s="16"/>
      <c r="BS199" s="16"/>
      <c r="BT199" s="16"/>
      <c r="BU199" s="16"/>
      <c r="BV199" s="16"/>
      <c r="BW199" s="16"/>
      <c r="BX199" s="16"/>
      <c r="BY199" s="16"/>
      <c r="BZ199" s="16"/>
      <c r="CA199" s="16"/>
      <c r="CB199" s="16"/>
      <c r="CC199" s="16"/>
      <c r="CD199" s="16"/>
      <c r="CE199" s="16"/>
      <c r="CF199" s="16"/>
    </row>
    <row r="200" spans="1:84" x14ac:dyDescent="0.25">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c r="AA200" s="16"/>
      <c r="AB200" s="16"/>
      <c r="AC200" s="16"/>
      <c r="AD200" s="16"/>
      <c r="AE200" s="20" t="s">
        <v>1032</v>
      </c>
      <c r="AF200" s="16"/>
      <c r="AG200" s="16"/>
      <c r="AH200" s="16"/>
      <c r="AI200" s="16"/>
      <c r="AJ200" s="16"/>
      <c r="AK200" s="16"/>
      <c r="AL200" s="16"/>
      <c r="AM200" s="16"/>
      <c r="AN200" s="16"/>
      <c r="AO200" s="16"/>
      <c r="AP200" s="16"/>
      <c r="AQ200" s="16"/>
      <c r="AR200" s="16"/>
      <c r="AS200" s="16"/>
      <c r="AT200" s="16"/>
      <c r="AU200" s="16"/>
      <c r="AV200" s="16"/>
      <c r="AW200" s="16"/>
      <c r="AX200" s="16"/>
      <c r="AY200" s="16"/>
      <c r="AZ200" s="16"/>
      <c r="BA200" s="16"/>
      <c r="BB200" s="16"/>
      <c r="BC200" s="16"/>
      <c r="BD200" s="16"/>
      <c r="BE200" s="16"/>
      <c r="BF200" s="16"/>
      <c r="BG200" s="16"/>
      <c r="BH200" s="16"/>
      <c r="BI200" s="16"/>
      <c r="BJ200" s="16"/>
      <c r="BK200" s="16"/>
      <c r="BL200" s="16"/>
      <c r="BM200" s="16"/>
      <c r="BN200" s="16"/>
      <c r="BO200" s="16"/>
      <c r="BP200" s="16"/>
      <c r="BQ200" s="16"/>
      <c r="BR200" s="16"/>
      <c r="BS200" s="16"/>
      <c r="BT200" s="16"/>
      <c r="BU200" s="16"/>
      <c r="BV200" s="16"/>
      <c r="BW200" s="16"/>
      <c r="BX200" s="16"/>
      <c r="BY200" s="16"/>
      <c r="BZ200" s="16"/>
      <c r="CA200" s="16"/>
      <c r="CB200" s="16"/>
      <c r="CC200" s="16"/>
      <c r="CD200" s="16"/>
      <c r="CE200" s="16"/>
      <c r="CF200" s="16"/>
    </row>
    <row r="201" spans="1:84" x14ac:dyDescent="0.25">
      <c r="A201" s="16"/>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c r="AA201" s="16"/>
      <c r="AB201" s="16"/>
      <c r="AC201" s="16"/>
      <c r="AD201" s="16"/>
      <c r="AE201" s="20" t="s">
        <v>1035</v>
      </c>
      <c r="AF201" s="16"/>
      <c r="AG201" s="16"/>
      <c r="AH201" s="16"/>
      <c r="AI201" s="16"/>
      <c r="AJ201" s="16"/>
      <c r="AK201" s="16"/>
      <c r="AL201" s="16"/>
      <c r="AM201" s="16"/>
      <c r="AN201" s="16"/>
      <c r="AO201" s="16"/>
      <c r="AP201" s="16"/>
      <c r="AQ201" s="16"/>
      <c r="AR201" s="16"/>
      <c r="AS201" s="16"/>
      <c r="AT201" s="16"/>
      <c r="AU201" s="16"/>
      <c r="AV201" s="16"/>
      <c r="AW201" s="16"/>
      <c r="AX201" s="16"/>
      <c r="AY201" s="16"/>
      <c r="AZ201" s="16"/>
      <c r="BA201" s="16"/>
      <c r="BB201" s="16"/>
      <c r="BC201" s="16"/>
      <c r="BD201" s="16"/>
      <c r="BE201" s="16"/>
      <c r="BF201" s="16"/>
      <c r="BG201" s="16"/>
      <c r="BH201" s="16"/>
      <c r="BI201" s="16"/>
      <c r="BJ201" s="16"/>
      <c r="BK201" s="16"/>
      <c r="BL201" s="16"/>
      <c r="BM201" s="16"/>
      <c r="BN201" s="16"/>
      <c r="BO201" s="16"/>
      <c r="BP201" s="16"/>
      <c r="BQ201" s="16"/>
      <c r="BR201" s="16"/>
      <c r="BS201" s="16"/>
      <c r="BT201" s="16"/>
      <c r="BU201" s="16"/>
      <c r="BV201" s="16"/>
      <c r="BW201" s="16"/>
      <c r="BX201" s="16"/>
      <c r="BY201" s="16"/>
      <c r="BZ201" s="16"/>
      <c r="CA201" s="16"/>
      <c r="CB201" s="16"/>
      <c r="CC201" s="16"/>
      <c r="CD201" s="16"/>
      <c r="CE201" s="16"/>
      <c r="CF201" s="16"/>
    </row>
    <row r="202" spans="1:84" x14ac:dyDescent="0.25">
      <c r="A202" s="16"/>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c r="AA202" s="16"/>
      <c r="AB202" s="16"/>
      <c r="AC202" s="16"/>
      <c r="AD202" s="16"/>
      <c r="AE202" s="20" t="s">
        <v>1039</v>
      </c>
      <c r="AF202" s="16"/>
      <c r="AG202" s="16"/>
      <c r="AH202" s="16"/>
      <c r="AI202" s="16"/>
      <c r="AJ202" s="16"/>
      <c r="AK202" s="16"/>
      <c r="AL202" s="16"/>
      <c r="AM202" s="16"/>
      <c r="AN202" s="16"/>
      <c r="AO202" s="16"/>
      <c r="AP202" s="16"/>
      <c r="AQ202" s="16"/>
      <c r="AR202" s="16"/>
      <c r="AS202" s="16"/>
      <c r="AT202" s="16"/>
      <c r="AU202" s="16"/>
      <c r="AV202" s="16"/>
      <c r="AW202" s="16"/>
      <c r="AX202" s="16"/>
      <c r="AY202" s="16"/>
      <c r="AZ202" s="16"/>
      <c r="BA202" s="16"/>
      <c r="BB202" s="16"/>
      <c r="BC202" s="16"/>
      <c r="BD202" s="16"/>
      <c r="BE202" s="16"/>
      <c r="BF202" s="16"/>
      <c r="BG202" s="16"/>
      <c r="BH202" s="16"/>
      <c r="BI202" s="16"/>
      <c r="BJ202" s="16"/>
      <c r="BK202" s="16"/>
      <c r="BL202" s="16"/>
      <c r="BM202" s="16"/>
      <c r="BN202" s="16"/>
      <c r="BO202" s="16"/>
      <c r="BP202" s="16"/>
      <c r="BQ202" s="16"/>
      <c r="BR202" s="16"/>
      <c r="BS202" s="16"/>
      <c r="BT202" s="16"/>
      <c r="BU202" s="16"/>
      <c r="BV202" s="16"/>
      <c r="BW202" s="16"/>
      <c r="BX202" s="16"/>
      <c r="BY202" s="16"/>
      <c r="BZ202" s="16"/>
      <c r="CA202" s="16"/>
      <c r="CB202" s="16"/>
      <c r="CC202" s="16"/>
      <c r="CD202" s="16"/>
      <c r="CE202" s="16"/>
      <c r="CF202" s="16"/>
    </row>
    <row r="203" spans="1:84" x14ac:dyDescent="0.25">
      <c r="A203" s="16"/>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c r="AA203" s="16"/>
      <c r="AB203" s="16"/>
      <c r="AC203" s="16"/>
      <c r="AD203" s="16"/>
      <c r="AE203" s="20" t="s">
        <v>1042</v>
      </c>
      <c r="AF203" s="16"/>
      <c r="AG203" s="16"/>
      <c r="AH203" s="16"/>
      <c r="AI203" s="16"/>
      <c r="AJ203" s="16"/>
      <c r="AK203" s="16"/>
      <c r="AL203" s="16"/>
      <c r="AM203" s="16"/>
      <c r="AN203" s="16"/>
      <c r="AO203" s="16"/>
      <c r="AP203" s="16"/>
      <c r="AQ203" s="16"/>
      <c r="AR203" s="16"/>
      <c r="AS203" s="16"/>
      <c r="AT203" s="16"/>
      <c r="AU203" s="16"/>
      <c r="AV203" s="16"/>
      <c r="AW203" s="16"/>
      <c r="AX203" s="16"/>
      <c r="AY203" s="16"/>
      <c r="AZ203" s="16"/>
      <c r="BA203" s="16"/>
      <c r="BB203" s="16"/>
      <c r="BC203" s="16"/>
      <c r="BD203" s="16"/>
      <c r="BE203" s="16"/>
      <c r="BF203" s="16"/>
      <c r="BG203" s="16"/>
      <c r="BH203" s="16"/>
      <c r="BI203" s="16"/>
      <c r="BJ203" s="16"/>
      <c r="BK203" s="16"/>
      <c r="BL203" s="16"/>
      <c r="BM203" s="16"/>
      <c r="BN203" s="16"/>
      <c r="BO203" s="16"/>
      <c r="BP203" s="16"/>
      <c r="BQ203" s="16"/>
      <c r="BR203" s="16"/>
      <c r="BS203" s="16"/>
      <c r="BT203" s="16"/>
      <c r="BU203" s="16"/>
      <c r="BV203" s="16"/>
      <c r="BW203" s="16"/>
      <c r="BX203" s="16"/>
      <c r="BY203" s="16"/>
      <c r="BZ203" s="16"/>
      <c r="CA203" s="16"/>
      <c r="CB203" s="16"/>
      <c r="CC203" s="16"/>
      <c r="CD203" s="16"/>
      <c r="CE203" s="16"/>
      <c r="CF203" s="16"/>
    </row>
    <row r="204" spans="1:84" x14ac:dyDescent="0.25">
      <c r="A204" s="16"/>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c r="AA204" s="16"/>
      <c r="AB204" s="16"/>
      <c r="AC204" s="16"/>
      <c r="AD204" s="16"/>
      <c r="AE204" s="20" t="s">
        <v>1045</v>
      </c>
      <c r="AF204" s="16"/>
      <c r="AG204" s="16"/>
      <c r="AH204" s="16"/>
      <c r="AI204" s="16"/>
      <c r="AJ204" s="16"/>
      <c r="AK204" s="16"/>
      <c r="AL204" s="16"/>
      <c r="AM204" s="16"/>
      <c r="AN204" s="16"/>
      <c r="AO204" s="16"/>
      <c r="AP204" s="16"/>
      <c r="AQ204" s="16"/>
      <c r="AR204" s="16"/>
      <c r="AS204" s="16"/>
      <c r="AT204" s="16"/>
      <c r="AU204" s="16"/>
      <c r="AV204" s="16"/>
      <c r="AW204" s="16"/>
      <c r="AX204" s="16"/>
      <c r="AY204" s="16"/>
      <c r="AZ204" s="16"/>
      <c r="BA204" s="16"/>
      <c r="BB204" s="16"/>
      <c r="BC204" s="16"/>
      <c r="BD204" s="16"/>
      <c r="BE204" s="16"/>
      <c r="BF204" s="16"/>
      <c r="BG204" s="16"/>
      <c r="BH204" s="16"/>
      <c r="BI204" s="16"/>
      <c r="BJ204" s="16"/>
      <c r="BK204" s="16"/>
      <c r="BL204" s="16"/>
      <c r="BM204" s="16"/>
      <c r="BN204" s="16"/>
      <c r="BO204" s="16"/>
      <c r="BP204" s="16"/>
      <c r="BQ204" s="16"/>
      <c r="BR204" s="16"/>
      <c r="BS204" s="16"/>
      <c r="BT204" s="16"/>
      <c r="BU204" s="16"/>
      <c r="BV204" s="16"/>
      <c r="BW204" s="16"/>
      <c r="BX204" s="16"/>
      <c r="BY204" s="16"/>
      <c r="BZ204" s="16"/>
      <c r="CA204" s="16"/>
      <c r="CB204" s="16"/>
      <c r="CC204" s="16"/>
      <c r="CD204" s="16"/>
      <c r="CE204" s="16"/>
      <c r="CF204" s="16"/>
    </row>
    <row r="205" spans="1:84" x14ac:dyDescent="0.25">
      <c r="A205" s="16"/>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c r="AA205" s="16"/>
      <c r="AB205" s="16"/>
      <c r="AC205" s="16"/>
      <c r="AD205" s="16"/>
      <c r="AE205" s="20" t="s">
        <v>1053</v>
      </c>
      <c r="AF205" s="16"/>
      <c r="AG205" s="16"/>
      <c r="AH205" s="16"/>
      <c r="AI205" s="16"/>
      <c r="AJ205" s="16"/>
      <c r="AK205" s="16"/>
      <c r="AL205" s="16"/>
      <c r="AM205" s="16"/>
      <c r="AN205" s="16"/>
      <c r="AO205" s="16"/>
      <c r="AP205" s="16"/>
      <c r="AQ205" s="16"/>
      <c r="AR205" s="16"/>
      <c r="AS205" s="16"/>
      <c r="AT205" s="16"/>
      <c r="AU205" s="16"/>
      <c r="AV205" s="16"/>
      <c r="AW205" s="16"/>
      <c r="AX205" s="16"/>
      <c r="AY205" s="16"/>
      <c r="AZ205" s="16"/>
      <c r="BA205" s="16"/>
      <c r="BB205" s="16"/>
      <c r="BC205" s="16"/>
      <c r="BD205" s="16"/>
      <c r="BE205" s="16"/>
      <c r="BF205" s="16"/>
      <c r="BG205" s="16"/>
      <c r="BH205" s="16"/>
      <c r="BI205" s="16"/>
      <c r="BJ205" s="16"/>
      <c r="BK205" s="16"/>
      <c r="BL205" s="16"/>
      <c r="BM205" s="16"/>
      <c r="BN205" s="16"/>
      <c r="BO205" s="16"/>
      <c r="BP205" s="16"/>
      <c r="BQ205" s="16"/>
      <c r="BR205" s="16"/>
      <c r="BS205" s="16"/>
      <c r="BT205" s="16"/>
      <c r="BU205" s="16"/>
      <c r="BV205" s="16"/>
      <c r="BW205" s="16"/>
      <c r="BX205" s="16"/>
      <c r="BY205" s="16"/>
      <c r="BZ205" s="16"/>
      <c r="CA205" s="16"/>
      <c r="CB205" s="16"/>
      <c r="CC205" s="16"/>
      <c r="CD205" s="16"/>
      <c r="CE205" s="16"/>
      <c r="CF205" s="16"/>
    </row>
    <row r="206" spans="1:84" x14ac:dyDescent="0.25">
      <c r="A206" s="16"/>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c r="AA206" s="16"/>
      <c r="AB206" s="16"/>
      <c r="AC206" s="16"/>
      <c r="AD206" s="16"/>
      <c r="AE206" s="20" t="s">
        <v>1056</v>
      </c>
      <c r="AF206" s="16"/>
      <c r="AG206" s="16"/>
      <c r="AH206" s="16"/>
      <c r="AI206" s="16"/>
      <c r="AJ206" s="16"/>
      <c r="AK206" s="16"/>
      <c r="AL206" s="16"/>
      <c r="AM206" s="16"/>
      <c r="AN206" s="16"/>
      <c r="AO206" s="16"/>
      <c r="AP206" s="16"/>
      <c r="AQ206" s="16"/>
      <c r="AR206" s="16"/>
      <c r="AS206" s="16"/>
      <c r="AT206" s="16"/>
      <c r="AU206" s="16"/>
      <c r="AV206" s="16"/>
      <c r="AW206" s="16"/>
      <c r="AX206" s="16"/>
      <c r="AY206" s="16"/>
      <c r="AZ206" s="16"/>
      <c r="BA206" s="16"/>
      <c r="BB206" s="16"/>
      <c r="BC206" s="16"/>
      <c r="BD206" s="16"/>
      <c r="BE206" s="16"/>
      <c r="BF206" s="16"/>
      <c r="BG206" s="16"/>
      <c r="BH206" s="16"/>
      <c r="BI206" s="16"/>
      <c r="BJ206" s="16"/>
      <c r="BK206" s="16"/>
      <c r="BL206" s="16"/>
      <c r="BM206" s="16"/>
      <c r="BN206" s="16"/>
      <c r="BO206" s="16"/>
      <c r="BP206" s="16"/>
      <c r="BQ206" s="16"/>
      <c r="BR206" s="16"/>
      <c r="BS206" s="16"/>
      <c r="BT206" s="16"/>
      <c r="BU206" s="16"/>
      <c r="BV206" s="16"/>
      <c r="BW206" s="16"/>
      <c r="BX206" s="16"/>
      <c r="BY206" s="16"/>
      <c r="BZ206" s="16"/>
      <c r="CA206" s="16"/>
      <c r="CB206" s="16"/>
      <c r="CC206" s="16"/>
      <c r="CD206" s="16"/>
      <c r="CE206" s="16"/>
      <c r="CF206" s="16"/>
    </row>
    <row r="207" spans="1:84" x14ac:dyDescent="0.25">
      <c r="A207" s="16"/>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c r="AA207" s="16"/>
      <c r="AB207" s="16"/>
      <c r="AC207" s="16"/>
      <c r="AD207" s="16"/>
      <c r="AE207" s="20" t="s">
        <v>1060</v>
      </c>
      <c r="AF207" s="16"/>
      <c r="AG207" s="16"/>
      <c r="AH207" s="16"/>
      <c r="AI207" s="16"/>
      <c r="AJ207" s="16"/>
      <c r="AK207" s="16"/>
      <c r="AL207" s="16"/>
      <c r="AM207" s="16"/>
      <c r="AN207" s="16"/>
      <c r="AO207" s="16"/>
      <c r="AP207" s="16"/>
      <c r="AQ207" s="16"/>
      <c r="AR207" s="16"/>
      <c r="AS207" s="16"/>
      <c r="AT207" s="16"/>
      <c r="AU207" s="16"/>
      <c r="AV207" s="16"/>
      <c r="AW207" s="16"/>
      <c r="AX207" s="16"/>
      <c r="AY207" s="16"/>
      <c r="AZ207" s="16"/>
      <c r="BA207" s="16"/>
      <c r="BB207" s="16"/>
      <c r="BC207" s="16"/>
      <c r="BD207" s="16"/>
      <c r="BE207" s="16"/>
      <c r="BF207" s="16"/>
      <c r="BG207" s="16"/>
      <c r="BH207" s="16"/>
      <c r="BI207" s="16"/>
      <c r="BJ207" s="16"/>
      <c r="BK207" s="16"/>
      <c r="BL207" s="16"/>
      <c r="BM207" s="16"/>
      <c r="BN207" s="16"/>
      <c r="BO207" s="16"/>
      <c r="BP207" s="16"/>
      <c r="BQ207" s="16"/>
      <c r="BR207" s="16"/>
      <c r="BS207" s="16"/>
      <c r="BT207" s="16"/>
      <c r="BU207" s="16"/>
      <c r="BV207" s="16"/>
      <c r="BW207" s="16"/>
      <c r="BX207" s="16"/>
      <c r="BY207" s="16"/>
      <c r="BZ207" s="16"/>
      <c r="CA207" s="16"/>
      <c r="CB207" s="16"/>
      <c r="CC207" s="16"/>
      <c r="CD207" s="16"/>
      <c r="CE207" s="16"/>
      <c r="CF207" s="16"/>
    </row>
    <row r="208" spans="1:84" x14ac:dyDescent="0.25">
      <c r="A208" s="16"/>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c r="AA208" s="16"/>
      <c r="AB208" s="16"/>
      <c r="AC208" s="16"/>
      <c r="AD208" s="16"/>
      <c r="AE208" s="20" t="s">
        <v>1064</v>
      </c>
      <c r="AF208" s="16"/>
      <c r="AG208" s="16"/>
      <c r="AH208" s="16"/>
      <c r="AI208" s="16"/>
      <c r="AJ208" s="16"/>
      <c r="AK208" s="16"/>
      <c r="AL208" s="16"/>
      <c r="AM208" s="16"/>
      <c r="AN208" s="16"/>
      <c r="AO208" s="16"/>
      <c r="AP208" s="16"/>
      <c r="AQ208" s="16"/>
      <c r="AR208" s="16"/>
      <c r="AS208" s="16"/>
      <c r="AT208" s="16"/>
      <c r="AU208" s="16"/>
      <c r="AV208" s="16"/>
      <c r="AW208" s="16"/>
      <c r="AX208" s="16"/>
      <c r="AY208" s="16"/>
      <c r="AZ208" s="16"/>
      <c r="BA208" s="16"/>
      <c r="BB208" s="16"/>
      <c r="BC208" s="16"/>
      <c r="BD208" s="16"/>
      <c r="BE208" s="16"/>
      <c r="BF208" s="16"/>
      <c r="BG208" s="16"/>
      <c r="BH208" s="16"/>
      <c r="BI208" s="16"/>
      <c r="BJ208" s="16"/>
      <c r="BK208" s="16"/>
      <c r="BL208" s="16"/>
      <c r="BM208" s="16"/>
      <c r="BN208" s="16"/>
      <c r="BO208" s="16"/>
      <c r="BP208" s="16"/>
      <c r="BQ208" s="16"/>
      <c r="BR208" s="16"/>
      <c r="BS208" s="16"/>
      <c r="BT208" s="16"/>
      <c r="BU208" s="16"/>
      <c r="BV208" s="16"/>
      <c r="BW208" s="16"/>
      <c r="BX208" s="16"/>
      <c r="BY208" s="16"/>
      <c r="BZ208" s="16"/>
      <c r="CA208" s="16"/>
      <c r="CB208" s="16"/>
      <c r="CC208" s="16"/>
      <c r="CD208" s="16"/>
      <c r="CE208" s="16"/>
      <c r="CF208" s="16"/>
    </row>
    <row r="209" spans="1:84" x14ac:dyDescent="0.25">
      <c r="A209" s="16"/>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c r="AA209" s="16"/>
      <c r="AB209" s="16"/>
      <c r="AC209" s="16"/>
      <c r="AD209" s="16"/>
      <c r="AE209" s="20" t="s">
        <v>1067</v>
      </c>
      <c r="AF209" s="16"/>
      <c r="AG209" s="16"/>
      <c r="AH209" s="16"/>
      <c r="AI209" s="16"/>
      <c r="AJ209" s="16"/>
      <c r="AK209" s="16"/>
      <c r="AL209" s="16"/>
      <c r="AM209" s="16"/>
      <c r="AN209" s="16"/>
      <c r="AO209" s="16"/>
      <c r="AP209" s="16"/>
      <c r="AQ209" s="16"/>
      <c r="AR209" s="16"/>
      <c r="AS209" s="16"/>
      <c r="AT209" s="16"/>
      <c r="AU209" s="16"/>
      <c r="AV209" s="16"/>
      <c r="AW209" s="16"/>
      <c r="AX209" s="16"/>
      <c r="AY209" s="16"/>
      <c r="AZ209" s="16"/>
      <c r="BA209" s="16"/>
      <c r="BB209" s="16"/>
      <c r="BC209" s="16"/>
      <c r="BD209" s="16"/>
      <c r="BE209" s="16"/>
      <c r="BF209" s="16"/>
      <c r="BG209" s="16"/>
      <c r="BH209" s="16"/>
      <c r="BI209" s="16"/>
      <c r="BJ209" s="16"/>
      <c r="BK209" s="16"/>
      <c r="BL209" s="16"/>
      <c r="BM209" s="16"/>
      <c r="BN209" s="16"/>
      <c r="BO209" s="16"/>
      <c r="BP209" s="16"/>
      <c r="BQ209" s="16"/>
      <c r="BR209" s="16"/>
      <c r="BS209" s="16"/>
      <c r="BT209" s="16"/>
      <c r="BU209" s="16"/>
      <c r="BV209" s="16"/>
      <c r="BW209" s="16"/>
      <c r="BX209" s="16"/>
      <c r="BY209" s="16"/>
      <c r="BZ209" s="16"/>
      <c r="CA209" s="16"/>
      <c r="CB209" s="16"/>
      <c r="CC209" s="16"/>
      <c r="CD209" s="16"/>
      <c r="CE209" s="16"/>
      <c r="CF209" s="16"/>
    </row>
    <row r="210" spans="1:84" x14ac:dyDescent="0.25">
      <c r="A210" s="16"/>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c r="AA210" s="16"/>
      <c r="AB210" s="16"/>
      <c r="AC210" s="16"/>
      <c r="AD210" s="16"/>
      <c r="AE210" s="20" t="s">
        <v>1071</v>
      </c>
      <c r="AF210" s="16"/>
      <c r="AG210" s="16"/>
      <c r="AH210" s="16"/>
      <c r="AI210" s="16"/>
      <c r="AJ210" s="16"/>
      <c r="AK210" s="16"/>
      <c r="AL210" s="16"/>
      <c r="AM210" s="16"/>
      <c r="AN210" s="16"/>
      <c r="AO210" s="16"/>
      <c r="AP210" s="16"/>
      <c r="AQ210" s="16"/>
      <c r="AR210" s="16"/>
      <c r="AS210" s="16"/>
      <c r="AT210" s="16"/>
      <c r="AU210" s="16"/>
      <c r="AV210" s="16"/>
      <c r="AW210" s="16"/>
      <c r="AX210" s="16"/>
      <c r="AY210" s="16"/>
      <c r="AZ210" s="16"/>
      <c r="BA210" s="16"/>
      <c r="BB210" s="16"/>
      <c r="BC210" s="16"/>
      <c r="BD210" s="16"/>
      <c r="BE210" s="16"/>
      <c r="BF210" s="16"/>
      <c r="BG210" s="16"/>
      <c r="BH210" s="16"/>
      <c r="BI210" s="16"/>
      <c r="BJ210" s="16"/>
      <c r="BK210" s="16"/>
      <c r="BL210" s="16"/>
      <c r="BM210" s="16"/>
      <c r="BN210" s="16"/>
      <c r="BO210" s="16"/>
      <c r="BP210" s="16"/>
      <c r="BQ210" s="16"/>
      <c r="BR210" s="16"/>
      <c r="BS210" s="16"/>
      <c r="BT210" s="16"/>
      <c r="BU210" s="16"/>
      <c r="BV210" s="16"/>
      <c r="BW210" s="16"/>
      <c r="BX210" s="16"/>
      <c r="BY210" s="16"/>
      <c r="BZ210" s="16"/>
      <c r="CA210" s="16"/>
      <c r="CB210" s="16"/>
      <c r="CC210" s="16"/>
      <c r="CD210" s="16"/>
      <c r="CE210" s="16"/>
      <c r="CF210" s="16"/>
    </row>
    <row r="211" spans="1:84" x14ac:dyDescent="0.25">
      <c r="A211" s="16"/>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c r="AA211" s="16"/>
      <c r="AB211" s="16"/>
      <c r="AC211" s="16"/>
      <c r="AD211" s="16"/>
      <c r="AE211" s="20" t="s">
        <v>1074</v>
      </c>
      <c r="AF211" s="16"/>
      <c r="AG211" s="16"/>
      <c r="AH211" s="16"/>
      <c r="AI211" s="16"/>
      <c r="AJ211" s="16"/>
      <c r="AK211" s="16"/>
      <c r="AL211" s="16"/>
      <c r="AM211" s="16"/>
      <c r="AN211" s="16"/>
      <c r="AO211" s="16"/>
      <c r="AP211" s="16"/>
      <c r="AQ211" s="16"/>
      <c r="AR211" s="16"/>
      <c r="AS211" s="16"/>
      <c r="AT211" s="16"/>
      <c r="AU211" s="16"/>
      <c r="AV211" s="16"/>
      <c r="AW211" s="16"/>
      <c r="AX211" s="16"/>
      <c r="AY211" s="16"/>
      <c r="AZ211" s="16"/>
      <c r="BA211" s="16"/>
      <c r="BB211" s="16"/>
      <c r="BC211" s="16"/>
      <c r="BD211" s="16"/>
      <c r="BE211" s="16"/>
      <c r="BF211" s="16"/>
      <c r="BG211" s="16"/>
      <c r="BH211" s="16"/>
      <c r="BI211" s="16"/>
      <c r="BJ211" s="16"/>
      <c r="BK211" s="16"/>
      <c r="BL211" s="16"/>
      <c r="BM211" s="16"/>
      <c r="BN211" s="16"/>
      <c r="BO211" s="16"/>
      <c r="BP211" s="16"/>
      <c r="BQ211" s="16"/>
      <c r="BR211" s="16"/>
      <c r="BS211" s="16"/>
      <c r="BT211" s="16"/>
      <c r="BU211" s="16"/>
      <c r="BV211" s="16"/>
      <c r="BW211" s="16"/>
      <c r="BX211" s="16"/>
      <c r="BY211" s="16"/>
      <c r="BZ211" s="16"/>
      <c r="CA211" s="16"/>
      <c r="CB211" s="16"/>
      <c r="CC211" s="16"/>
      <c r="CD211" s="16"/>
      <c r="CE211" s="16"/>
      <c r="CF211" s="16"/>
    </row>
    <row r="212" spans="1:84" x14ac:dyDescent="0.25">
      <c r="A212" s="16"/>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c r="AA212" s="16"/>
      <c r="AB212" s="16"/>
      <c r="AC212" s="16"/>
      <c r="AD212" s="16"/>
      <c r="AE212" s="20" t="s">
        <v>1081</v>
      </c>
      <c r="AF212" s="16"/>
      <c r="AG212" s="16"/>
      <c r="AH212" s="16"/>
      <c r="AI212" s="16"/>
      <c r="AJ212" s="16"/>
      <c r="AK212" s="16"/>
      <c r="AL212" s="16"/>
      <c r="AM212" s="16"/>
      <c r="AN212" s="16"/>
      <c r="AO212" s="16"/>
      <c r="AP212" s="16"/>
      <c r="AQ212" s="16"/>
      <c r="AR212" s="16"/>
      <c r="AS212" s="16"/>
      <c r="AT212" s="16"/>
      <c r="AU212" s="16"/>
      <c r="AV212" s="16"/>
      <c r="AW212" s="16"/>
      <c r="AX212" s="16"/>
      <c r="AY212" s="16"/>
      <c r="AZ212" s="16"/>
      <c r="BA212" s="16"/>
      <c r="BB212" s="16"/>
      <c r="BC212" s="16"/>
      <c r="BD212" s="16"/>
      <c r="BE212" s="16"/>
      <c r="BF212" s="16"/>
      <c r="BG212" s="16"/>
      <c r="BH212" s="16"/>
      <c r="BI212" s="16"/>
      <c r="BJ212" s="16"/>
      <c r="BK212" s="16"/>
      <c r="BL212" s="16"/>
      <c r="BM212" s="16"/>
      <c r="BN212" s="16"/>
      <c r="BO212" s="16"/>
      <c r="BP212" s="16"/>
      <c r="BQ212" s="16"/>
      <c r="BR212" s="16"/>
      <c r="BS212" s="16"/>
      <c r="BT212" s="16"/>
      <c r="BU212" s="16"/>
      <c r="BV212" s="16"/>
      <c r="BW212" s="16"/>
      <c r="BX212" s="16"/>
      <c r="BY212" s="16"/>
      <c r="BZ212" s="16"/>
      <c r="CA212" s="16"/>
      <c r="CB212" s="16"/>
      <c r="CC212" s="16"/>
      <c r="CD212" s="16"/>
      <c r="CE212" s="16"/>
      <c r="CF212" s="16"/>
    </row>
    <row r="213" spans="1:84" x14ac:dyDescent="0.25">
      <c r="A213" s="16"/>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c r="AA213" s="16"/>
      <c r="AB213" s="16"/>
      <c r="AC213" s="16"/>
      <c r="AD213" s="16"/>
      <c r="AE213" s="20" t="s">
        <v>1085</v>
      </c>
      <c r="AF213" s="16"/>
      <c r="AG213" s="16"/>
      <c r="AH213" s="16"/>
      <c r="AI213" s="16"/>
      <c r="AJ213" s="16"/>
      <c r="AK213" s="16"/>
      <c r="AL213" s="16"/>
      <c r="AM213" s="16"/>
      <c r="AN213" s="16"/>
      <c r="AO213" s="16"/>
      <c r="AP213" s="16"/>
      <c r="AQ213" s="16"/>
      <c r="AR213" s="16"/>
      <c r="AS213" s="16"/>
      <c r="AT213" s="16"/>
      <c r="AU213" s="16"/>
      <c r="AV213" s="16"/>
      <c r="AW213" s="16"/>
      <c r="AX213" s="16"/>
      <c r="AY213" s="16"/>
      <c r="AZ213" s="16"/>
      <c r="BA213" s="16"/>
      <c r="BB213" s="16"/>
      <c r="BC213" s="16"/>
      <c r="BD213" s="16"/>
      <c r="BE213" s="16"/>
      <c r="BF213" s="16"/>
      <c r="BG213" s="16"/>
      <c r="BH213" s="16"/>
      <c r="BI213" s="16"/>
      <c r="BJ213" s="16"/>
      <c r="BK213" s="16"/>
      <c r="BL213" s="16"/>
      <c r="BM213" s="16"/>
      <c r="BN213" s="16"/>
      <c r="BO213" s="16"/>
      <c r="BP213" s="16"/>
      <c r="BQ213" s="16"/>
      <c r="BR213" s="16"/>
      <c r="BS213" s="16"/>
      <c r="BT213" s="16"/>
      <c r="BU213" s="16"/>
      <c r="BV213" s="16"/>
      <c r="BW213" s="16"/>
      <c r="BX213" s="16"/>
      <c r="BY213" s="16"/>
      <c r="BZ213" s="16"/>
      <c r="CA213" s="16"/>
      <c r="CB213" s="16"/>
      <c r="CC213" s="16"/>
      <c r="CD213" s="16"/>
      <c r="CE213" s="16"/>
      <c r="CF213" s="16"/>
    </row>
    <row r="214" spans="1:84" x14ac:dyDescent="0.25">
      <c r="A214" s="16"/>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c r="AA214" s="16"/>
      <c r="AB214" s="16"/>
      <c r="AC214" s="16"/>
      <c r="AD214" s="16"/>
      <c r="AE214" s="20" t="s">
        <v>1089</v>
      </c>
      <c r="AF214" s="16"/>
      <c r="AG214" s="16"/>
      <c r="AH214" s="16"/>
      <c r="AI214" s="16"/>
      <c r="AJ214" s="16"/>
      <c r="AK214" s="16"/>
      <c r="AL214" s="16"/>
      <c r="AM214" s="16"/>
      <c r="AN214" s="16"/>
      <c r="AO214" s="16"/>
      <c r="AP214" s="16"/>
      <c r="AQ214" s="16"/>
      <c r="AR214" s="16"/>
      <c r="AS214" s="16"/>
      <c r="AT214" s="16"/>
      <c r="AU214" s="16"/>
      <c r="AV214" s="16"/>
      <c r="AW214" s="16"/>
      <c r="AX214" s="16"/>
      <c r="AY214" s="16"/>
      <c r="AZ214" s="16"/>
      <c r="BA214" s="16"/>
      <c r="BB214" s="16"/>
      <c r="BC214" s="16"/>
      <c r="BD214" s="16"/>
      <c r="BE214" s="16"/>
      <c r="BF214" s="16"/>
      <c r="BG214" s="16"/>
      <c r="BH214" s="16"/>
      <c r="BI214" s="16"/>
      <c r="BJ214" s="16"/>
      <c r="BK214" s="16"/>
      <c r="BL214" s="16"/>
      <c r="BM214" s="16"/>
      <c r="BN214" s="16"/>
      <c r="BO214" s="16"/>
      <c r="BP214" s="16"/>
      <c r="BQ214" s="16"/>
      <c r="BR214" s="16"/>
      <c r="BS214" s="16"/>
      <c r="BT214" s="16"/>
      <c r="BU214" s="16"/>
      <c r="BV214" s="16"/>
      <c r="BW214" s="16"/>
      <c r="BX214" s="16"/>
      <c r="BY214" s="16"/>
      <c r="BZ214" s="16"/>
      <c r="CA214" s="16"/>
      <c r="CB214" s="16"/>
      <c r="CC214" s="16"/>
      <c r="CD214" s="16"/>
      <c r="CE214" s="16"/>
      <c r="CF214" s="16"/>
    </row>
    <row r="215" spans="1:84" x14ac:dyDescent="0.25">
      <c r="A215" s="16"/>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c r="AA215" s="16"/>
      <c r="AB215" s="16"/>
      <c r="AC215" s="16"/>
      <c r="AD215" s="16"/>
      <c r="AE215" s="20" t="s">
        <v>1097</v>
      </c>
      <c r="AF215" s="16"/>
      <c r="AG215" s="16"/>
      <c r="AH215" s="16"/>
      <c r="AI215" s="16"/>
      <c r="AJ215" s="16"/>
      <c r="AK215" s="16"/>
      <c r="AL215" s="16"/>
      <c r="AM215" s="16"/>
      <c r="AN215" s="16"/>
      <c r="AO215" s="16"/>
      <c r="AP215" s="16"/>
      <c r="AQ215" s="16"/>
      <c r="AR215" s="16"/>
      <c r="AS215" s="16"/>
      <c r="AT215" s="16"/>
      <c r="AU215" s="16"/>
      <c r="AV215" s="16"/>
      <c r="AW215" s="16"/>
      <c r="AX215" s="16"/>
      <c r="AY215" s="16"/>
      <c r="AZ215" s="16"/>
      <c r="BA215" s="16"/>
      <c r="BB215" s="16"/>
      <c r="BC215" s="16"/>
      <c r="BD215" s="16"/>
      <c r="BE215" s="16"/>
      <c r="BF215" s="16"/>
      <c r="BG215" s="16"/>
      <c r="BH215" s="16"/>
      <c r="BI215" s="16"/>
      <c r="BJ215" s="16"/>
      <c r="BK215" s="16"/>
      <c r="BL215" s="16"/>
      <c r="BM215" s="16"/>
      <c r="BN215" s="16"/>
      <c r="BO215" s="16"/>
      <c r="BP215" s="16"/>
      <c r="BQ215" s="16"/>
      <c r="BR215" s="16"/>
      <c r="BS215" s="16"/>
      <c r="BT215" s="16"/>
      <c r="BU215" s="16"/>
      <c r="BV215" s="16"/>
      <c r="BW215" s="16"/>
      <c r="BX215" s="16"/>
      <c r="BY215" s="16"/>
      <c r="BZ215" s="16"/>
      <c r="CA215" s="16"/>
      <c r="CB215" s="16"/>
      <c r="CC215" s="16"/>
      <c r="CD215" s="16"/>
      <c r="CE215" s="16"/>
      <c r="CF215" s="16"/>
    </row>
    <row r="216" spans="1:84" x14ac:dyDescent="0.25">
      <c r="A216" s="16"/>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c r="AA216" s="16"/>
      <c r="AB216" s="16"/>
      <c r="AC216" s="16"/>
      <c r="AD216" s="16"/>
      <c r="AE216" s="20" t="s">
        <v>1100</v>
      </c>
      <c r="AF216" s="16"/>
      <c r="AG216" s="16"/>
      <c r="AH216" s="16"/>
      <c r="AI216" s="16"/>
      <c r="AJ216" s="16"/>
      <c r="AK216" s="16"/>
      <c r="AL216" s="16"/>
      <c r="AM216" s="16"/>
      <c r="AN216" s="16"/>
      <c r="AO216" s="16"/>
      <c r="AP216" s="16"/>
      <c r="AQ216" s="16"/>
      <c r="AR216" s="16"/>
      <c r="AS216" s="16"/>
      <c r="AT216" s="16"/>
      <c r="AU216" s="16"/>
      <c r="AV216" s="16"/>
      <c r="AW216" s="16"/>
      <c r="AX216" s="16"/>
      <c r="AY216" s="16"/>
      <c r="AZ216" s="16"/>
      <c r="BA216" s="16"/>
      <c r="BB216" s="16"/>
      <c r="BC216" s="16"/>
      <c r="BD216" s="16"/>
      <c r="BE216" s="16"/>
      <c r="BF216" s="16"/>
      <c r="BG216" s="16"/>
      <c r="BH216" s="16"/>
      <c r="BI216" s="16"/>
      <c r="BJ216" s="16"/>
      <c r="BK216" s="16"/>
      <c r="BL216" s="16"/>
      <c r="BM216" s="16"/>
      <c r="BN216" s="16"/>
      <c r="BO216" s="16"/>
      <c r="BP216" s="16"/>
      <c r="BQ216" s="16"/>
      <c r="BR216" s="16"/>
      <c r="BS216" s="16"/>
      <c r="BT216" s="16"/>
      <c r="BU216" s="16"/>
      <c r="BV216" s="16"/>
      <c r="BW216" s="16"/>
      <c r="BX216" s="16"/>
      <c r="BY216" s="16"/>
      <c r="BZ216" s="16"/>
      <c r="CA216" s="16"/>
      <c r="CB216" s="16"/>
      <c r="CC216" s="16"/>
      <c r="CD216" s="16"/>
      <c r="CE216" s="16"/>
      <c r="CF216" s="16"/>
    </row>
    <row r="217" spans="1:84" x14ac:dyDescent="0.25">
      <c r="A217" s="16"/>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c r="AA217" s="16"/>
      <c r="AB217" s="16"/>
      <c r="AC217" s="16"/>
      <c r="AD217" s="16"/>
      <c r="AE217" s="20" t="s">
        <v>1108</v>
      </c>
      <c r="AF217" s="16"/>
      <c r="AG217" s="16"/>
      <c r="AH217" s="16"/>
      <c r="AI217" s="16"/>
      <c r="AJ217" s="16"/>
      <c r="AK217" s="16"/>
      <c r="AL217" s="16"/>
      <c r="AM217" s="16"/>
      <c r="AN217" s="16"/>
      <c r="AO217" s="16"/>
      <c r="AP217" s="16"/>
      <c r="AQ217" s="16"/>
      <c r="AR217" s="16"/>
      <c r="AS217" s="16"/>
      <c r="AT217" s="16"/>
      <c r="AU217" s="16"/>
      <c r="AV217" s="16"/>
      <c r="AW217" s="16"/>
      <c r="AX217" s="16"/>
      <c r="AY217" s="16"/>
      <c r="AZ217" s="16"/>
      <c r="BA217" s="16"/>
      <c r="BB217" s="16"/>
      <c r="BC217" s="16"/>
      <c r="BD217" s="16"/>
      <c r="BE217" s="16"/>
      <c r="BF217" s="16"/>
      <c r="BG217" s="16"/>
      <c r="BH217" s="16"/>
      <c r="BI217" s="16"/>
      <c r="BJ217" s="16"/>
      <c r="BK217" s="16"/>
      <c r="BL217" s="16"/>
      <c r="BM217" s="16"/>
      <c r="BN217" s="16"/>
      <c r="BO217" s="16"/>
      <c r="BP217" s="16"/>
      <c r="BQ217" s="16"/>
      <c r="BR217" s="16"/>
      <c r="BS217" s="16"/>
      <c r="BT217" s="16"/>
      <c r="BU217" s="16"/>
      <c r="BV217" s="16"/>
      <c r="BW217" s="16"/>
      <c r="BX217" s="16"/>
      <c r="BY217" s="16"/>
      <c r="BZ217" s="16"/>
      <c r="CA217" s="16"/>
      <c r="CB217" s="16"/>
      <c r="CC217" s="16"/>
      <c r="CD217" s="16"/>
      <c r="CE217" s="16"/>
      <c r="CF217" s="16"/>
    </row>
    <row r="218" spans="1:84" x14ac:dyDescent="0.25">
      <c r="A218" s="16"/>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c r="AA218" s="16"/>
      <c r="AB218" s="16"/>
      <c r="AC218" s="16"/>
      <c r="AD218" s="16"/>
      <c r="AE218" s="20" t="s">
        <v>1112</v>
      </c>
      <c r="AF218" s="16"/>
      <c r="AG218" s="16"/>
      <c r="AH218" s="16"/>
      <c r="AI218" s="16"/>
      <c r="AJ218" s="16"/>
      <c r="AK218" s="16"/>
      <c r="AL218" s="16"/>
      <c r="AM218" s="16"/>
      <c r="AN218" s="16"/>
      <c r="AO218" s="16"/>
      <c r="AP218" s="16"/>
      <c r="AQ218" s="16"/>
      <c r="AR218" s="16"/>
      <c r="AS218" s="16"/>
      <c r="AT218" s="16"/>
      <c r="AU218" s="16"/>
      <c r="AV218" s="16"/>
      <c r="AW218" s="16"/>
      <c r="AX218" s="16"/>
      <c r="AY218" s="16"/>
      <c r="AZ218" s="16"/>
      <c r="BA218" s="16"/>
      <c r="BB218" s="16"/>
      <c r="BC218" s="16"/>
      <c r="BD218" s="16"/>
      <c r="BE218" s="16"/>
      <c r="BF218" s="16"/>
      <c r="BG218" s="16"/>
      <c r="BH218" s="16"/>
      <c r="BI218" s="16"/>
      <c r="BJ218" s="16"/>
      <c r="BK218" s="16"/>
      <c r="BL218" s="16"/>
      <c r="BM218" s="16"/>
      <c r="BN218" s="16"/>
      <c r="BO218" s="16"/>
      <c r="BP218" s="16"/>
      <c r="BQ218" s="16"/>
      <c r="BR218" s="16"/>
      <c r="BS218" s="16"/>
      <c r="BT218" s="16"/>
      <c r="BU218" s="16"/>
      <c r="BV218" s="16"/>
      <c r="BW218" s="16"/>
      <c r="BX218" s="16"/>
      <c r="BY218" s="16"/>
      <c r="BZ218" s="16"/>
      <c r="CA218" s="16"/>
      <c r="CB218" s="16"/>
      <c r="CC218" s="16"/>
      <c r="CD218" s="16"/>
      <c r="CE218" s="16"/>
      <c r="CF218" s="16"/>
    </row>
    <row r="219" spans="1:84" x14ac:dyDescent="0.25">
      <c r="A219" s="16"/>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c r="AA219" s="16"/>
      <c r="AB219" s="16"/>
      <c r="AC219" s="16"/>
      <c r="AD219" s="16"/>
      <c r="AE219" s="20" t="s">
        <v>1116</v>
      </c>
      <c r="AF219" s="16"/>
      <c r="AG219" s="16"/>
      <c r="AH219" s="16"/>
      <c r="AI219" s="16"/>
      <c r="AJ219" s="16"/>
      <c r="AK219" s="16"/>
      <c r="AL219" s="16"/>
      <c r="AM219" s="16"/>
      <c r="AN219" s="16"/>
      <c r="AO219" s="16"/>
      <c r="AP219" s="16"/>
      <c r="AQ219" s="16"/>
      <c r="AR219" s="16"/>
      <c r="AS219" s="16"/>
      <c r="AT219" s="16"/>
      <c r="AU219" s="16"/>
      <c r="AV219" s="16"/>
      <c r="AW219" s="16"/>
      <c r="AX219" s="16"/>
      <c r="AY219" s="16"/>
      <c r="AZ219" s="16"/>
      <c r="BA219" s="16"/>
      <c r="BB219" s="16"/>
      <c r="BC219" s="16"/>
      <c r="BD219" s="16"/>
      <c r="BE219" s="16"/>
      <c r="BF219" s="16"/>
      <c r="BG219" s="16"/>
      <c r="BH219" s="16"/>
      <c r="BI219" s="16"/>
      <c r="BJ219" s="16"/>
      <c r="BK219" s="16"/>
      <c r="BL219" s="16"/>
      <c r="BM219" s="16"/>
      <c r="BN219" s="16"/>
      <c r="BO219" s="16"/>
      <c r="BP219" s="16"/>
      <c r="BQ219" s="16"/>
      <c r="BR219" s="16"/>
      <c r="BS219" s="16"/>
      <c r="BT219" s="16"/>
      <c r="BU219" s="16"/>
      <c r="BV219" s="16"/>
      <c r="BW219" s="16"/>
      <c r="BX219" s="16"/>
      <c r="BY219" s="16"/>
      <c r="BZ219" s="16"/>
      <c r="CA219" s="16"/>
      <c r="CB219" s="16"/>
      <c r="CC219" s="16"/>
      <c r="CD219" s="16"/>
      <c r="CE219" s="16"/>
      <c r="CF219" s="16"/>
    </row>
    <row r="220" spans="1:84" x14ac:dyDescent="0.25">
      <c r="A220" s="16"/>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c r="AA220" s="16"/>
      <c r="AB220" s="16"/>
      <c r="AC220" s="16"/>
      <c r="AD220" s="16"/>
      <c r="AE220" s="20" t="s">
        <v>1120</v>
      </c>
      <c r="AF220" s="16"/>
      <c r="AG220" s="16"/>
      <c r="AH220" s="16"/>
      <c r="AI220" s="16"/>
      <c r="AJ220" s="16"/>
      <c r="AK220" s="16"/>
      <c r="AL220" s="16"/>
      <c r="AM220" s="16"/>
      <c r="AN220" s="16"/>
      <c r="AO220" s="16"/>
      <c r="AP220" s="16"/>
      <c r="AQ220" s="16"/>
      <c r="AR220" s="16"/>
      <c r="AS220" s="16"/>
      <c r="AT220" s="16"/>
      <c r="AU220" s="16"/>
      <c r="AV220" s="16"/>
      <c r="AW220" s="16"/>
      <c r="AX220" s="16"/>
      <c r="AY220" s="16"/>
      <c r="AZ220" s="16"/>
      <c r="BA220" s="16"/>
      <c r="BB220" s="16"/>
      <c r="BC220" s="16"/>
      <c r="BD220" s="16"/>
      <c r="BE220" s="16"/>
      <c r="BF220" s="16"/>
      <c r="BG220" s="16"/>
      <c r="BH220" s="16"/>
      <c r="BI220" s="16"/>
      <c r="BJ220" s="16"/>
      <c r="BK220" s="16"/>
      <c r="BL220" s="16"/>
      <c r="BM220" s="16"/>
      <c r="BN220" s="16"/>
      <c r="BO220" s="16"/>
      <c r="BP220" s="16"/>
      <c r="BQ220" s="16"/>
      <c r="BR220" s="16"/>
      <c r="BS220" s="16"/>
      <c r="BT220" s="16"/>
      <c r="BU220" s="16"/>
      <c r="BV220" s="16"/>
      <c r="BW220" s="16"/>
      <c r="BX220" s="16"/>
      <c r="BY220" s="16"/>
      <c r="BZ220" s="16"/>
      <c r="CA220" s="16"/>
      <c r="CB220" s="16"/>
      <c r="CC220" s="16"/>
      <c r="CD220" s="16"/>
      <c r="CE220" s="16"/>
      <c r="CF220" s="16"/>
    </row>
    <row r="221" spans="1:84" x14ac:dyDescent="0.25">
      <c r="A221" s="16"/>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c r="AA221" s="16"/>
      <c r="AB221" s="16"/>
      <c r="AC221" s="16"/>
      <c r="AD221" s="16"/>
      <c r="AE221" s="20" t="s">
        <v>1127</v>
      </c>
      <c r="AF221" s="16"/>
      <c r="AG221" s="16"/>
      <c r="AH221" s="16"/>
      <c r="AI221" s="16"/>
      <c r="AJ221" s="16"/>
      <c r="AK221" s="16"/>
      <c r="AL221" s="16"/>
      <c r="AM221" s="16"/>
      <c r="AN221" s="16"/>
      <c r="AO221" s="16"/>
      <c r="AP221" s="16"/>
      <c r="AQ221" s="16"/>
      <c r="AR221" s="16"/>
      <c r="AS221" s="16"/>
      <c r="AT221" s="16"/>
      <c r="AU221" s="16"/>
      <c r="AV221" s="16"/>
      <c r="AW221" s="16"/>
      <c r="AX221" s="16"/>
      <c r="AY221" s="16"/>
      <c r="AZ221" s="16"/>
      <c r="BA221" s="16"/>
      <c r="BB221" s="16"/>
      <c r="BC221" s="16"/>
      <c r="BD221" s="16"/>
      <c r="BE221" s="16"/>
      <c r="BF221" s="16"/>
      <c r="BG221" s="16"/>
      <c r="BH221" s="16"/>
      <c r="BI221" s="16"/>
      <c r="BJ221" s="16"/>
      <c r="BK221" s="16"/>
      <c r="BL221" s="16"/>
      <c r="BM221" s="16"/>
      <c r="BN221" s="16"/>
      <c r="BO221" s="16"/>
      <c r="BP221" s="16"/>
      <c r="BQ221" s="16"/>
      <c r="BR221" s="16"/>
      <c r="BS221" s="16"/>
      <c r="BT221" s="16"/>
      <c r="BU221" s="16"/>
      <c r="BV221" s="16"/>
      <c r="BW221" s="16"/>
      <c r="BX221" s="16"/>
      <c r="BY221" s="16"/>
      <c r="BZ221" s="16"/>
      <c r="CA221" s="16"/>
      <c r="CB221" s="16"/>
      <c r="CC221" s="16"/>
      <c r="CD221" s="16"/>
      <c r="CE221" s="16"/>
      <c r="CF221" s="16"/>
    </row>
    <row r="222" spans="1:84" x14ac:dyDescent="0.25">
      <c r="A222" s="16"/>
      <c r="B222" s="16"/>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c r="AA222" s="16"/>
      <c r="AB222" s="16"/>
      <c r="AC222" s="16"/>
      <c r="AD222" s="16"/>
      <c r="AE222" s="20" t="s">
        <v>1138</v>
      </c>
      <c r="AF222" s="16"/>
      <c r="AG222" s="16"/>
      <c r="AH222" s="16"/>
      <c r="AI222" s="16"/>
      <c r="AJ222" s="16"/>
      <c r="AK222" s="16"/>
      <c r="AL222" s="16"/>
      <c r="AM222" s="16"/>
      <c r="AN222" s="16"/>
      <c r="AO222" s="16"/>
      <c r="AP222" s="16"/>
      <c r="AQ222" s="16"/>
      <c r="AR222" s="16"/>
      <c r="AS222" s="16"/>
      <c r="AT222" s="16"/>
      <c r="AU222" s="16"/>
      <c r="AV222" s="16"/>
      <c r="AW222" s="16"/>
      <c r="AX222" s="16"/>
      <c r="AY222" s="16"/>
      <c r="AZ222" s="16"/>
      <c r="BA222" s="16"/>
      <c r="BB222" s="16"/>
      <c r="BC222" s="16"/>
      <c r="BD222" s="16"/>
      <c r="BE222" s="16"/>
      <c r="BF222" s="16"/>
      <c r="BG222" s="16"/>
      <c r="BH222" s="16"/>
      <c r="BI222" s="16"/>
      <c r="BJ222" s="16"/>
      <c r="BK222" s="16"/>
      <c r="BL222" s="16"/>
      <c r="BM222" s="16"/>
      <c r="BN222" s="16"/>
      <c r="BO222" s="16"/>
      <c r="BP222" s="16"/>
      <c r="BQ222" s="16"/>
      <c r="BR222" s="16"/>
      <c r="BS222" s="16"/>
      <c r="BT222" s="16"/>
      <c r="BU222" s="16"/>
      <c r="BV222" s="16"/>
      <c r="BW222" s="16"/>
      <c r="BX222" s="16"/>
      <c r="BY222" s="16"/>
      <c r="BZ222" s="16"/>
      <c r="CA222" s="16"/>
      <c r="CB222" s="16"/>
      <c r="CC222" s="16"/>
      <c r="CD222" s="16"/>
      <c r="CE222" s="16"/>
      <c r="CF222" s="16"/>
    </row>
    <row r="223" spans="1:84" x14ac:dyDescent="0.25">
      <c r="A223" s="16"/>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c r="AA223" s="16"/>
      <c r="AB223" s="16"/>
      <c r="AC223" s="16"/>
      <c r="AD223" s="16"/>
      <c r="AE223" s="20" t="s">
        <v>1145</v>
      </c>
      <c r="AF223" s="16"/>
      <c r="AG223" s="16"/>
      <c r="AH223" s="16"/>
      <c r="AI223" s="16"/>
      <c r="AJ223" s="16"/>
      <c r="AK223" s="16"/>
      <c r="AL223" s="16"/>
      <c r="AM223" s="16"/>
      <c r="AN223" s="16"/>
      <c r="AO223" s="16"/>
      <c r="AP223" s="16"/>
      <c r="AQ223" s="16"/>
      <c r="AR223" s="16"/>
      <c r="AS223" s="16"/>
      <c r="AT223" s="16"/>
      <c r="AU223" s="16"/>
      <c r="AV223" s="16"/>
      <c r="AW223" s="16"/>
      <c r="AX223" s="16"/>
      <c r="AY223" s="16"/>
      <c r="AZ223" s="16"/>
      <c r="BA223" s="16"/>
      <c r="BB223" s="16"/>
      <c r="BC223" s="16"/>
      <c r="BD223" s="16"/>
      <c r="BE223" s="16"/>
      <c r="BF223" s="16"/>
      <c r="BG223" s="16"/>
      <c r="BH223" s="16"/>
      <c r="BI223" s="16"/>
      <c r="BJ223" s="16"/>
      <c r="BK223" s="16"/>
      <c r="BL223" s="16"/>
      <c r="BM223" s="16"/>
      <c r="BN223" s="16"/>
      <c r="BO223" s="16"/>
      <c r="BP223" s="16"/>
      <c r="BQ223" s="16"/>
      <c r="BR223" s="16"/>
      <c r="BS223" s="16"/>
      <c r="BT223" s="16"/>
      <c r="BU223" s="16"/>
      <c r="BV223" s="16"/>
      <c r="BW223" s="16"/>
      <c r="BX223" s="16"/>
      <c r="BY223" s="16"/>
      <c r="BZ223" s="16"/>
      <c r="CA223" s="16"/>
      <c r="CB223" s="16"/>
      <c r="CC223" s="16"/>
      <c r="CD223" s="16"/>
      <c r="CE223" s="16"/>
      <c r="CF223" s="16"/>
    </row>
    <row r="224" spans="1:84" x14ac:dyDescent="0.25">
      <c r="A224" s="16"/>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c r="AA224" s="16"/>
      <c r="AB224" s="16"/>
      <c r="AC224" s="16"/>
      <c r="AD224" s="16"/>
      <c r="AE224" s="20" t="s">
        <v>1149</v>
      </c>
      <c r="AF224" s="16"/>
      <c r="AG224" s="16"/>
      <c r="AH224" s="16"/>
      <c r="AI224" s="16"/>
      <c r="AJ224" s="16"/>
      <c r="AK224" s="16"/>
      <c r="AL224" s="16"/>
      <c r="AM224" s="16"/>
      <c r="AN224" s="16"/>
      <c r="AO224" s="16"/>
      <c r="AP224" s="16"/>
      <c r="AQ224" s="16"/>
      <c r="AR224" s="16"/>
      <c r="AS224" s="16"/>
      <c r="AT224" s="16"/>
      <c r="AU224" s="16"/>
      <c r="AV224" s="16"/>
      <c r="AW224" s="16"/>
      <c r="AX224" s="16"/>
      <c r="AY224" s="16"/>
      <c r="AZ224" s="16"/>
      <c r="BA224" s="16"/>
      <c r="BB224" s="16"/>
      <c r="BC224" s="16"/>
      <c r="BD224" s="16"/>
      <c r="BE224" s="16"/>
      <c r="BF224" s="16"/>
      <c r="BG224" s="16"/>
      <c r="BH224" s="16"/>
      <c r="BI224" s="16"/>
      <c r="BJ224" s="16"/>
      <c r="BK224" s="16"/>
      <c r="BL224" s="16"/>
      <c r="BM224" s="16"/>
      <c r="BN224" s="16"/>
      <c r="BO224" s="16"/>
      <c r="BP224" s="16"/>
      <c r="BQ224" s="16"/>
      <c r="BR224" s="16"/>
      <c r="BS224" s="16"/>
      <c r="BT224" s="16"/>
      <c r="BU224" s="16"/>
      <c r="BV224" s="16"/>
      <c r="BW224" s="16"/>
      <c r="BX224" s="16"/>
      <c r="BY224" s="16"/>
      <c r="BZ224" s="16"/>
      <c r="CA224" s="16"/>
      <c r="CB224" s="16"/>
      <c r="CC224" s="16"/>
      <c r="CD224" s="16"/>
      <c r="CE224" s="16"/>
      <c r="CF224" s="16"/>
    </row>
    <row r="225" spans="1:84" x14ac:dyDescent="0.25">
      <c r="A225" s="16"/>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c r="AA225" s="16"/>
      <c r="AB225" s="16"/>
      <c r="AC225" s="16"/>
      <c r="AD225" s="16"/>
      <c r="AE225" s="20" t="s">
        <v>1153</v>
      </c>
      <c r="AF225" s="16"/>
      <c r="AG225" s="16"/>
      <c r="AH225" s="16"/>
      <c r="AI225" s="16"/>
      <c r="AJ225" s="16"/>
      <c r="AK225" s="16"/>
      <c r="AL225" s="16"/>
      <c r="AM225" s="16"/>
      <c r="AN225" s="16"/>
      <c r="AO225" s="16"/>
      <c r="AP225" s="16"/>
      <c r="AQ225" s="16"/>
      <c r="AR225" s="16"/>
      <c r="AS225" s="16"/>
      <c r="AT225" s="16"/>
      <c r="AU225" s="16"/>
      <c r="AV225" s="16"/>
      <c r="AW225" s="16"/>
      <c r="AX225" s="16"/>
      <c r="AY225" s="16"/>
      <c r="AZ225" s="16"/>
      <c r="BA225" s="16"/>
      <c r="BB225" s="16"/>
      <c r="BC225" s="16"/>
      <c r="BD225" s="16"/>
      <c r="BE225" s="16"/>
      <c r="BF225" s="16"/>
      <c r="BG225" s="16"/>
      <c r="BH225" s="16"/>
      <c r="BI225" s="16"/>
      <c r="BJ225" s="16"/>
      <c r="BK225" s="16"/>
      <c r="BL225" s="16"/>
      <c r="BM225" s="16"/>
      <c r="BN225" s="16"/>
      <c r="BO225" s="16"/>
      <c r="BP225" s="16"/>
      <c r="BQ225" s="16"/>
      <c r="BR225" s="16"/>
      <c r="BS225" s="16"/>
      <c r="BT225" s="16"/>
      <c r="BU225" s="16"/>
      <c r="BV225" s="16"/>
      <c r="BW225" s="16"/>
      <c r="BX225" s="16"/>
      <c r="BY225" s="16"/>
      <c r="BZ225" s="16"/>
      <c r="CA225" s="16"/>
      <c r="CB225" s="16"/>
      <c r="CC225" s="16"/>
      <c r="CD225" s="16"/>
      <c r="CE225" s="16"/>
      <c r="CF225" s="16"/>
    </row>
    <row r="226" spans="1:84" x14ac:dyDescent="0.25">
      <c r="A226" s="16"/>
      <c r="B226" s="16"/>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c r="AA226" s="16"/>
      <c r="AB226" s="16"/>
      <c r="AC226" s="16"/>
      <c r="AD226" s="16"/>
      <c r="AE226" s="20" t="s">
        <v>1156</v>
      </c>
      <c r="AF226" s="16"/>
      <c r="AG226" s="16"/>
      <c r="AH226" s="16"/>
      <c r="AI226" s="16"/>
      <c r="AJ226" s="16"/>
      <c r="AK226" s="16"/>
      <c r="AL226" s="16"/>
      <c r="AM226" s="16"/>
      <c r="AN226" s="16"/>
      <c r="AO226" s="16"/>
      <c r="AP226" s="16"/>
      <c r="AQ226" s="16"/>
      <c r="AR226" s="16"/>
      <c r="AS226" s="16"/>
      <c r="AT226" s="16"/>
      <c r="AU226" s="16"/>
      <c r="AV226" s="16"/>
      <c r="AW226" s="16"/>
      <c r="AX226" s="16"/>
      <c r="AY226" s="16"/>
      <c r="AZ226" s="16"/>
      <c r="BA226" s="16"/>
      <c r="BB226" s="16"/>
      <c r="BC226" s="16"/>
      <c r="BD226" s="16"/>
      <c r="BE226" s="16"/>
      <c r="BF226" s="16"/>
      <c r="BG226" s="16"/>
      <c r="BH226" s="16"/>
      <c r="BI226" s="16"/>
      <c r="BJ226" s="16"/>
      <c r="BK226" s="16"/>
      <c r="BL226" s="16"/>
      <c r="BM226" s="16"/>
      <c r="BN226" s="16"/>
      <c r="BO226" s="16"/>
      <c r="BP226" s="16"/>
      <c r="BQ226" s="16"/>
      <c r="BR226" s="16"/>
      <c r="BS226" s="16"/>
      <c r="BT226" s="16"/>
      <c r="BU226" s="16"/>
      <c r="BV226" s="16"/>
      <c r="BW226" s="16"/>
      <c r="BX226" s="16"/>
      <c r="BY226" s="16"/>
      <c r="BZ226" s="16"/>
      <c r="CA226" s="16"/>
      <c r="CB226" s="16"/>
      <c r="CC226" s="16"/>
      <c r="CD226" s="16"/>
      <c r="CE226" s="16"/>
      <c r="CF226" s="16"/>
    </row>
    <row r="227" spans="1:84" x14ac:dyDescent="0.25">
      <c r="A227" s="16"/>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c r="AA227" s="16"/>
      <c r="AB227" s="16"/>
      <c r="AC227" s="16"/>
      <c r="AD227" s="16"/>
      <c r="AE227" s="20" t="s">
        <v>1159</v>
      </c>
      <c r="AF227" s="16"/>
      <c r="AG227" s="16"/>
      <c r="AH227" s="16"/>
      <c r="AI227" s="16"/>
      <c r="AJ227" s="16"/>
      <c r="AK227" s="16"/>
      <c r="AL227" s="16"/>
      <c r="AM227" s="16"/>
      <c r="AN227" s="16"/>
      <c r="AO227" s="16"/>
      <c r="AP227" s="16"/>
      <c r="AQ227" s="16"/>
      <c r="AR227" s="16"/>
      <c r="AS227" s="16"/>
      <c r="AT227" s="16"/>
      <c r="AU227" s="16"/>
      <c r="AV227" s="16"/>
      <c r="AW227" s="16"/>
      <c r="AX227" s="16"/>
      <c r="AY227" s="16"/>
      <c r="AZ227" s="16"/>
      <c r="BA227" s="16"/>
      <c r="BB227" s="16"/>
      <c r="BC227" s="16"/>
      <c r="BD227" s="16"/>
      <c r="BE227" s="16"/>
      <c r="BF227" s="16"/>
      <c r="BG227" s="16"/>
      <c r="BH227" s="16"/>
      <c r="BI227" s="16"/>
      <c r="BJ227" s="16"/>
      <c r="BK227" s="16"/>
      <c r="BL227" s="16"/>
      <c r="BM227" s="16"/>
      <c r="BN227" s="16"/>
      <c r="BO227" s="16"/>
      <c r="BP227" s="16"/>
      <c r="BQ227" s="16"/>
      <c r="BR227" s="16"/>
      <c r="BS227" s="16"/>
      <c r="BT227" s="16"/>
      <c r="BU227" s="16"/>
      <c r="BV227" s="16"/>
      <c r="BW227" s="16"/>
      <c r="BX227" s="16"/>
      <c r="BY227" s="16"/>
      <c r="BZ227" s="16"/>
      <c r="CA227" s="16"/>
      <c r="CB227" s="16"/>
      <c r="CC227" s="16"/>
      <c r="CD227" s="16"/>
      <c r="CE227" s="16"/>
      <c r="CF227" s="16"/>
    </row>
    <row r="228" spans="1:84" x14ac:dyDescent="0.25">
      <c r="A228" s="16"/>
      <c r="B228" s="16"/>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c r="AA228" s="16"/>
      <c r="AB228" s="16"/>
      <c r="AC228" s="16"/>
      <c r="AD228" s="16"/>
      <c r="AE228" s="20" t="s">
        <v>1163</v>
      </c>
      <c r="AF228" s="16"/>
      <c r="AG228" s="16"/>
      <c r="AH228" s="16"/>
      <c r="AI228" s="16"/>
      <c r="AJ228" s="16"/>
      <c r="AK228" s="16"/>
      <c r="AL228" s="16"/>
      <c r="AM228" s="16"/>
      <c r="AN228" s="16"/>
      <c r="AO228" s="16"/>
      <c r="AP228" s="16"/>
      <c r="AQ228" s="16"/>
      <c r="AR228" s="16"/>
      <c r="AS228" s="16"/>
      <c r="AT228" s="16"/>
      <c r="AU228" s="16"/>
      <c r="AV228" s="16"/>
      <c r="AW228" s="16"/>
      <c r="AX228" s="16"/>
      <c r="AY228" s="16"/>
      <c r="AZ228" s="16"/>
      <c r="BA228" s="16"/>
      <c r="BB228" s="16"/>
      <c r="BC228" s="16"/>
      <c r="BD228" s="16"/>
      <c r="BE228" s="16"/>
      <c r="BF228" s="16"/>
      <c r="BG228" s="16"/>
      <c r="BH228" s="16"/>
      <c r="BI228" s="16"/>
      <c r="BJ228" s="16"/>
      <c r="BK228" s="16"/>
      <c r="BL228" s="16"/>
      <c r="BM228" s="16"/>
      <c r="BN228" s="16"/>
      <c r="BO228" s="16"/>
      <c r="BP228" s="16"/>
      <c r="BQ228" s="16"/>
      <c r="BR228" s="16"/>
      <c r="BS228" s="16"/>
      <c r="BT228" s="16"/>
      <c r="BU228" s="16"/>
      <c r="BV228" s="16"/>
      <c r="BW228" s="16"/>
      <c r="BX228" s="16"/>
      <c r="BY228" s="16"/>
      <c r="BZ228" s="16"/>
      <c r="CA228" s="16"/>
      <c r="CB228" s="16"/>
      <c r="CC228" s="16"/>
      <c r="CD228" s="16"/>
      <c r="CE228" s="16"/>
      <c r="CF228" s="16"/>
    </row>
    <row r="229" spans="1:84" x14ac:dyDescent="0.25">
      <c r="A229" s="16"/>
      <c r="B229" s="16"/>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c r="AA229" s="16"/>
      <c r="AB229" s="16"/>
      <c r="AC229" s="16"/>
      <c r="AD229" s="16"/>
      <c r="AE229" s="20" t="s">
        <v>1167</v>
      </c>
      <c r="AF229" s="16"/>
      <c r="AG229" s="16"/>
      <c r="AH229" s="16"/>
      <c r="AI229" s="16"/>
      <c r="AJ229" s="16"/>
      <c r="AK229" s="16"/>
      <c r="AL229" s="16"/>
      <c r="AM229" s="16"/>
      <c r="AN229" s="16"/>
      <c r="AO229" s="16"/>
      <c r="AP229" s="16"/>
      <c r="AQ229" s="16"/>
      <c r="AR229" s="16"/>
      <c r="AS229" s="16"/>
      <c r="AT229" s="16"/>
      <c r="AU229" s="16"/>
      <c r="AV229" s="16"/>
      <c r="AW229" s="16"/>
      <c r="AX229" s="16"/>
      <c r="AY229" s="16"/>
      <c r="AZ229" s="16"/>
      <c r="BA229" s="16"/>
      <c r="BB229" s="16"/>
      <c r="BC229" s="16"/>
      <c r="BD229" s="16"/>
      <c r="BE229" s="16"/>
      <c r="BF229" s="16"/>
      <c r="BG229" s="16"/>
      <c r="BH229" s="16"/>
      <c r="BI229" s="16"/>
      <c r="BJ229" s="16"/>
      <c r="BK229" s="16"/>
      <c r="BL229" s="16"/>
      <c r="BM229" s="16"/>
      <c r="BN229" s="16"/>
      <c r="BO229" s="16"/>
      <c r="BP229" s="16"/>
      <c r="BQ229" s="16"/>
      <c r="BR229" s="16"/>
      <c r="BS229" s="16"/>
      <c r="BT229" s="16"/>
      <c r="BU229" s="16"/>
      <c r="BV229" s="16"/>
      <c r="BW229" s="16"/>
      <c r="BX229" s="16"/>
      <c r="BY229" s="16"/>
      <c r="BZ229" s="16"/>
      <c r="CA229" s="16"/>
      <c r="CB229" s="16"/>
      <c r="CC229" s="16"/>
      <c r="CD229" s="16"/>
      <c r="CE229" s="16"/>
      <c r="CF229" s="16"/>
    </row>
    <row r="230" spans="1:84" x14ac:dyDescent="0.25">
      <c r="A230" s="16"/>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c r="AA230" s="16"/>
      <c r="AB230" s="16"/>
      <c r="AC230" s="16"/>
      <c r="AD230" s="16"/>
      <c r="AE230" s="20" t="s">
        <v>1171</v>
      </c>
      <c r="AF230" s="16"/>
      <c r="AG230" s="16"/>
      <c r="AH230" s="16"/>
      <c r="AI230" s="16"/>
      <c r="AJ230" s="16"/>
      <c r="AK230" s="16"/>
      <c r="AL230" s="16"/>
      <c r="AM230" s="16"/>
      <c r="AN230" s="16"/>
      <c r="AO230" s="16"/>
      <c r="AP230" s="16"/>
      <c r="AQ230" s="16"/>
      <c r="AR230" s="16"/>
      <c r="AS230" s="16"/>
      <c r="AT230" s="16"/>
      <c r="AU230" s="16"/>
      <c r="AV230" s="16"/>
      <c r="AW230" s="16"/>
      <c r="AX230" s="16"/>
      <c r="AY230" s="16"/>
      <c r="AZ230" s="16"/>
      <c r="BA230" s="16"/>
      <c r="BB230" s="16"/>
      <c r="BC230" s="16"/>
      <c r="BD230" s="16"/>
      <c r="BE230" s="16"/>
      <c r="BF230" s="16"/>
      <c r="BG230" s="16"/>
      <c r="BH230" s="16"/>
      <c r="BI230" s="16"/>
      <c r="BJ230" s="16"/>
      <c r="BK230" s="16"/>
      <c r="BL230" s="16"/>
      <c r="BM230" s="16"/>
      <c r="BN230" s="16"/>
      <c r="BO230" s="16"/>
      <c r="BP230" s="16"/>
      <c r="BQ230" s="16"/>
      <c r="BR230" s="16"/>
      <c r="BS230" s="16"/>
      <c r="BT230" s="16"/>
      <c r="BU230" s="16"/>
      <c r="BV230" s="16"/>
      <c r="BW230" s="16"/>
      <c r="BX230" s="16"/>
      <c r="BY230" s="16"/>
      <c r="BZ230" s="16"/>
      <c r="CA230" s="16"/>
      <c r="CB230" s="16"/>
      <c r="CC230" s="16"/>
      <c r="CD230" s="16"/>
      <c r="CE230" s="16"/>
      <c r="CF230" s="16"/>
    </row>
    <row r="231" spans="1:84" x14ac:dyDescent="0.25">
      <c r="A231" s="16"/>
      <c r="B231" s="16"/>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c r="AA231" s="16"/>
      <c r="AB231" s="16"/>
      <c r="AC231" s="16"/>
      <c r="AD231" s="16"/>
      <c r="AE231" s="20" t="s">
        <v>1174</v>
      </c>
      <c r="AF231" s="16"/>
      <c r="AG231" s="16"/>
      <c r="AH231" s="16"/>
      <c r="AI231" s="16"/>
      <c r="AJ231" s="16"/>
      <c r="AK231" s="16"/>
      <c r="AL231" s="16"/>
      <c r="AM231" s="16"/>
      <c r="AN231" s="16"/>
      <c r="AO231" s="16"/>
      <c r="AP231" s="16"/>
      <c r="AQ231" s="16"/>
      <c r="AR231" s="16"/>
      <c r="AS231" s="16"/>
      <c r="AT231" s="16"/>
      <c r="AU231" s="16"/>
      <c r="AV231" s="16"/>
      <c r="AW231" s="16"/>
      <c r="AX231" s="16"/>
      <c r="AY231" s="16"/>
      <c r="AZ231" s="16"/>
      <c r="BA231" s="16"/>
      <c r="BB231" s="16"/>
      <c r="BC231" s="16"/>
      <c r="BD231" s="16"/>
      <c r="BE231" s="16"/>
      <c r="BF231" s="16"/>
      <c r="BG231" s="16"/>
      <c r="BH231" s="16"/>
      <c r="BI231" s="16"/>
      <c r="BJ231" s="16"/>
      <c r="BK231" s="16"/>
      <c r="BL231" s="16"/>
      <c r="BM231" s="16"/>
      <c r="BN231" s="16"/>
      <c r="BO231" s="16"/>
      <c r="BP231" s="16"/>
      <c r="BQ231" s="16"/>
      <c r="BR231" s="16"/>
      <c r="BS231" s="16"/>
      <c r="BT231" s="16"/>
      <c r="BU231" s="16"/>
      <c r="BV231" s="16"/>
      <c r="BW231" s="16"/>
      <c r="BX231" s="16"/>
      <c r="BY231" s="16"/>
      <c r="BZ231" s="16"/>
      <c r="CA231" s="16"/>
      <c r="CB231" s="16"/>
      <c r="CC231" s="16"/>
      <c r="CD231" s="16"/>
      <c r="CE231" s="16"/>
      <c r="CF231" s="16"/>
    </row>
    <row r="232" spans="1:84" x14ac:dyDescent="0.25">
      <c r="A232" s="16"/>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c r="AA232" s="16"/>
      <c r="AB232" s="16"/>
      <c r="AC232" s="16"/>
      <c r="AD232" s="16"/>
      <c r="AE232" s="20" t="s">
        <v>1178</v>
      </c>
      <c r="AF232" s="16"/>
      <c r="AG232" s="16"/>
      <c r="AH232" s="16"/>
      <c r="AI232" s="16"/>
      <c r="AJ232" s="16"/>
      <c r="AK232" s="16"/>
      <c r="AL232" s="16"/>
      <c r="AM232" s="16"/>
      <c r="AN232" s="16"/>
      <c r="AO232" s="16"/>
      <c r="AP232" s="16"/>
      <c r="AQ232" s="16"/>
      <c r="AR232" s="16"/>
      <c r="AS232" s="16"/>
      <c r="AT232" s="16"/>
      <c r="AU232" s="16"/>
      <c r="AV232" s="16"/>
      <c r="AW232" s="16"/>
      <c r="AX232" s="16"/>
      <c r="AY232" s="16"/>
      <c r="AZ232" s="16"/>
      <c r="BA232" s="16"/>
      <c r="BB232" s="16"/>
      <c r="BC232" s="16"/>
      <c r="BD232" s="16"/>
      <c r="BE232" s="16"/>
      <c r="BF232" s="16"/>
      <c r="BG232" s="16"/>
      <c r="BH232" s="16"/>
      <c r="BI232" s="16"/>
      <c r="BJ232" s="16"/>
      <c r="BK232" s="16"/>
      <c r="BL232" s="16"/>
      <c r="BM232" s="16"/>
      <c r="BN232" s="16"/>
      <c r="BO232" s="16"/>
      <c r="BP232" s="16"/>
      <c r="BQ232" s="16"/>
      <c r="BR232" s="16"/>
      <c r="BS232" s="16"/>
      <c r="BT232" s="16"/>
      <c r="BU232" s="16"/>
      <c r="BV232" s="16"/>
      <c r="BW232" s="16"/>
      <c r="BX232" s="16"/>
      <c r="BY232" s="16"/>
      <c r="BZ232" s="16"/>
      <c r="CA232" s="16"/>
      <c r="CB232" s="16"/>
      <c r="CC232" s="16"/>
      <c r="CD232" s="16"/>
      <c r="CE232" s="16"/>
      <c r="CF232" s="16"/>
    </row>
    <row r="233" spans="1:84" x14ac:dyDescent="0.25">
      <c r="A233" s="16"/>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c r="AA233" s="16"/>
      <c r="AB233" s="16"/>
      <c r="AC233" s="16"/>
      <c r="AD233" s="16"/>
      <c r="AE233" s="20" t="s">
        <v>1186</v>
      </c>
      <c r="AF233" s="16"/>
      <c r="AG233" s="16"/>
      <c r="AH233" s="16"/>
      <c r="AI233" s="16"/>
      <c r="AJ233" s="16"/>
      <c r="AK233" s="16"/>
      <c r="AL233" s="16"/>
      <c r="AM233" s="16"/>
      <c r="AN233" s="16"/>
      <c r="AO233" s="16"/>
      <c r="AP233" s="16"/>
      <c r="AQ233" s="16"/>
      <c r="AR233" s="16"/>
      <c r="AS233" s="16"/>
      <c r="AT233" s="16"/>
      <c r="AU233" s="16"/>
      <c r="AV233" s="16"/>
      <c r="AW233" s="16"/>
      <c r="AX233" s="16"/>
      <c r="AY233" s="16"/>
      <c r="AZ233" s="16"/>
      <c r="BA233" s="16"/>
      <c r="BB233" s="16"/>
      <c r="BC233" s="16"/>
      <c r="BD233" s="16"/>
      <c r="BE233" s="16"/>
      <c r="BF233" s="16"/>
      <c r="BG233" s="16"/>
      <c r="BH233" s="16"/>
      <c r="BI233" s="16"/>
      <c r="BJ233" s="16"/>
      <c r="BK233" s="16"/>
      <c r="BL233" s="16"/>
      <c r="BM233" s="16"/>
      <c r="BN233" s="16"/>
      <c r="BO233" s="16"/>
      <c r="BP233" s="16"/>
      <c r="BQ233" s="16"/>
      <c r="BR233" s="16"/>
      <c r="BS233" s="16"/>
      <c r="BT233" s="16"/>
      <c r="BU233" s="16"/>
      <c r="BV233" s="16"/>
      <c r="BW233" s="16"/>
      <c r="BX233" s="16"/>
      <c r="BY233" s="16"/>
      <c r="BZ233" s="16"/>
      <c r="CA233" s="16"/>
      <c r="CB233" s="16"/>
      <c r="CC233" s="16"/>
      <c r="CD233" s="16"/>
      <c r="CE233" s="16"/>
      <c r="CF233" s="16"/>
    </row>
    <row r="234" spans="1:84" x14ac:dyDescent="0.25">
      <c r="A234" s="16"/>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c r="AA234" s="16"/>
      <c r="AB234" s="16"/>
      <c r="AC234" s="16"/>
      <c r="AD234" s="16"/>
      <c r="AE234" s="20" t="s">
        <v>1190</v>
      </c>
      <c r="AF234" s="16"/>
      <c r="AG234" s="16"/>
      <c r="AH234" s="16"/>
      <c r="AI234" s="16"/>
      <c r="AJ234" s="16"/>
      <c r="AK234" s="16"/>
      <c r="AL234" s="16"/>
      <c r="AM234" s="16"/>
      <c r="AN234" s="16"/>
      <c r="AO234" s="16"/>
      <c r="AP234" s="16"/>
      <c r="AQ234" s="16"/>
      <c r="AR234" s="16"/>
      <c r="AS234" s="16"/>
      <c r="AT234" s="16"/>
      <c r="AU234" s="16"/>
      <c r="AV234" s="16"/>
      <c r="AW234" s="16"/>
      <c r="AX234" s="16"/>
      <c r="AY234" s="16"/>
      <c r="AZ234" s="16"/>
      <c r="BA234" s="16"/>
      <c r="BB234" s="16"/>
      <c r="BC234" s="16"/>
      <c r="BD234" s="16"/>
      <c r="BE234" s="16"/>
      <c r="BF234" s="16"/>
      <c r="BG234" s="16"/>
      <c r="BH234" s="16"/>
      <c r="BI234" s="16"/>
      <c r="BJ234" s="16"/>
      <c r="BK234" s="16"/>
      <c r="BL234" s="16"/>
      <c r="BM234" s="16"/>
      <c r="BN234" s="16"/>
      <c r="BO234" s="16"/>
      <c r="BP234" s="16"/>
      <c r="BQ234" s="16"/>
      <c r="BR234" s="16"/>
      <c r="BS234" s="16"/>
      <c r="BT234" s="16"/>
      <c r="BU234" s="16"/>
      <c r="BV234" s="16"/>
      <c r="BW234" s="16"/>
      <c r="BX234" s="16"/>
      <c r="BY234" s="16"/>
      <c r="BZ234" s="16"/>
      <c r="CA234" s="16"/>
      <c r="CB234" s="16"/>
      <c r="CC234" s="16"/>
      <c r="CD234" s="16"/>
      <c r="CE234" s="16"/>
      <c r="CF234" s="16"/>
    </row>
    <row r="235" spans="1:84" x14ac:dyDescent="0.25">
      <c r="A235" s="16"/>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c r="AA235" s="16"/>
      <c r="AB235" s="16"/>
      <c r="AC235" s="16"/>
      <c r="AD235" s="16"/>
      <c r="AE235" s="20" t="s">
        <v>1194</v>
      </c>
      <c r="AF235" s="16"/>
      <c r="AG235" s="16"/>
      <c r="AH235" s="16"/>
      <c r="AI235" s="16"/>
      <c r="AJ235" s="16"/>
      <c r="AK235" s="16"/>
      <c r="AL235" s="16"/>
      <c r="AM235" s="16"/>
      <c r="AN235" s="16"/>
      <c r="AO235" s="16"/>
      <c r="AP235" s="16"/>
      <c r="AQ235" s="16"/>
      <c r="AR235" s="16"/>
      <c r="AS235" s="16"/>
      <c r="AT235" s="16"/>
      <c r="AU235" s="16"/>
      <c r="AV235" s="16"/>
      <c r="AW235" s="16"/>
      <c r="AX235" s="16"/>
      <c r="AY235" s="16"/>
      <c r="AZ235" s="16"/>
      <c r="BA235" s="16"/>
      <c r="BB235" s="16"/>
      <c r="BC235" s="16"/>
      <c r="BD235" s="16"/>
      <c r="BE235" s="16"/>
      <c r="BF235" s="16"/>
      <c r="BG235" s="16"/>
      <c r="BH235" s="16"/>
      <c r="BI235" s="16"/>
      <c r="BJ235" s="16"/>
      <c r="BK235" s="16"/>
      <c r="BL235" s="16"/>
      <c r="BM235" s="16"/>
      <c r="BN235" s="16"/>
      <c r="BO235" s="16"/>
      <c r="BP235" s="16"/>
      <c r="BQ235" s="16"/>
      <c r="BR235" s="16"/>
      <c r="BS235" s="16"/>
      <c r="BT235" s="16"/>
      <c r="BU235" s="16"/>
      <c r="BV235" s="16"/>
      <c r="BW235" s="16"/>
      <c r="BX235" s="16"/>
      <c r="BY235" s="16"/>
      <c r="BZ235" s="16"/>
      <c r="CA235" s="16"/>
      <c r="CB235" s="16"/>
      <c r="CC235" s="16"/>
      <c r="CD235" s="16"/>
      <c r="CE235" s="16"/>
      <c r="CF235" s="16"/>
    </row>
    <row r="236" spans="1:84" x14ac:dyDescent="0.25">
      <c r="A236" s="16"/>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c r="AA236" s="16"/>
      <c r="AB236" s="16"/>
      <c r="AC236" s="16"/>
      <c r="AD236" s="16"/>
      <c r="AE236" s="20" t="s">
        <v>1198</v>
      </c>
      <c r="AF236" s="16"/>
      <c r="AG236" s="16"/>
      <c r="AH236" s="16"/>
      <c r="AI236" s="16"/>
      <c r="AJ236" s="16"/>
      <c r="AK236" s="16"/>
      <c r="AL236" s="16"/>
      <c r="AM236" s="16"/>
      <c r="AN236" s="16"/>
      <c r="AO236" s="16"/>
      <c r="AP236" s="16"/>
      <c r="AQ236" s="16"/>
      <c r="AR236" s="16"/>
      <c r="AS236" s="16"/>
      <c r="AT236" s="16"/>
      <c r="AU236" s="16"/>
      <c r="AV236" s="16"/>
      <c r="AW236" s="16"/>
      <c r="AX236" s="16"/>
      <c r="AY236" s="16"/>
      <c r="AZ236" s="16"/>
      <c r="BA236" s="16"/>
      <c r="BB236" s="16"/>
      <c r="BC236" s="16"/>
      <c r="BD236" s="16"/>
      <c r="BE236" s="16"/>
      <c r="BF236" s="16"/>
      <c r="BG236" s="16"/>
      <c r="BH236" s="16"/>
      <c r="BI236" s="16"/>
      <c r="BJ236" s="16"/>
      <c r="BK236" s="16"/>
      <c r="BL236" s="16"/>
      <c r="BM236" s="16"/>
      <c r="BN236" s="16"/>
      <c r="BO236" s="16"/>
      <c r="BP236" s="16"/>
      <c r="BQ236" s="16"/>
      <c r="BR236" s="16"/>
      <c r="BS236" s="16"/>
      <c r="BT236" s="16"/>
      <c r="BU236" s="16"/>
      <c r="BV236" s="16"/>
      <c r="BW236" s="16"/>
      <c r="BX236" s="16"/>
      <c r="BY236" s="16"/>
      <c r="BZ236" s="16"/>
      <c r="CA236" s="16"/>
      <c r="CB236" s="16"/>
      <c r="CC236" s="16"/>
      <c r="CD236" s="16"/>
      <c r="CE236" s="16"/>
      <c r="CF236" s="16"/>
    </row>
    <row r="237" spans="1:84" x14ac:dyDescent="0.25">
      <c r="A237" s="16"/>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c r="AA237" s="16"/>
      <c r="AB237" s="16"/>
      <c r="AC237" s="16"/>
      <c r="AD237" s="16"/>
      <c r="AE237" s="20" t="s">
        <v>1205</v>
      </c>
      <c r="AF237" s="16"/>
      <c r="AG237" s="16"/>
      <c r="AH237" s="16"/>
      <c r="AI237" s="16"/>
      <c r="AJ237" s="16"/>
      <c r="AK237" s="16"/>
      <c r="AL237" s="16"/>
      <c r="AM237" s="16"/>
      <c r="AN237" s="16"/>
      <c r="AO237" s="16"/>
      <c r="AP237" s="16"/>
      <c r="AQ237" s="16"/>
      <c r="AR237" s="16"/>
      <c r="AS237" s="16"/>
      <c r="AT237" s="16"/>
      <c r="AU237" s="16"/>
      <c r="AV237" s="16"/>
      <c r="AW237" s="16"/>
      <c r="AX237" s="16"/>
      <c r="AY237" s="16"/>
      <c r="AZ237" s="16"/>
      <c r="BA237" s="16"/>
      <c r="BB237" s="16"/>
      <c r="BC237" s="16"/>
      <c r="BD237" s="16"/>
      <c r="BE237" s="16"/>
      <c r="BF237" s="16"/>
      <c r="BG237" s="16"/>
      <c r="BH237" s="16"/>
      <c r="BI237" s="16"/>
      <c r="BJ237" s="16"/>
      <c r="BK237" s="16"/>
      <c r="BL237" s="16"/>
      <c r="BM237" s="16"/>
      <c r="BN237" s="16"/>
      <c r="BO237" s="16"/>
      <c r="BP237" s="16"/>
      <c r="BQ237" s="16"/>
      <c r="BR237" s="16"/>
      <c r="BS237" s="16"/>
      <c r="BT237" s="16"/>
      <c r="BU237" s="16"/>
      <c r="BV237" s="16"/>
      <c r="BW237" s="16"/>
      <c r="BX237" s="16"/>
      <c r="BY237" s="16"/>
      <c r="BZ237" s="16"/>
      <c r="CA237" s="16"/>
      <c r="CB237" s="16"/>
      <c r="CC237" s="16"/>
      <c r="CD237" s="16"/>
      <c r="CE237" s="16"/>
      <c r="CF237" s="16"/>
    </row>
    <row r="238" spans="1:84" x14ac:dyDescent="0.25">
      <c r="A238" s="16"/>
      <c r="B238" s="16"/>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c r="AA238" s="16"/>
      <c r="AB238" s="16"/>
      <c r="AC238" s="16"/>
      <c r="AD238" s="16"/>
      <c r="AE238" s="20" t="s">
        <v>1212</v>
      </c>
      <c r="AF238" s="16"/>
      <c r="AG238" s="16"/>
      <c r="AH238" s="16"/>
      <c r="AI238" s="16"/>
      <c r="AJ238" s="16"/>
      <c r="AK238" s="16"/>
      <c r="AL238" s="16"/>
      <c r="AM238" s="16"/>
      <c r="AN238" s="16"/>
      <c r="AO238" s="16"/>
      <c r="AP238" s="16"/>
      <c r="AQ238" s="16"/>
      <c r="AR238" s="16"/>
      <c r="AS238" s="16"/>
      <c r="AT238" s="16"/>
      <c r="AU238" s="16"/>
      <c r="AV238" s="16"/>
      <c r="AW238" s="16"/>
      <c r="AX238" s="16"/>
      <c r="AY238" s="16"/>
      <c r="AZ238" s="16"/>
      <c r="BA238" s="16"/>
      <c r="BB238" s="16"/>
      <c r="BC238" s="16"/>
      <c r="BD238" s="16"/>
      <c r="BE238" s="16"/>
      <c r="BF238" s="16"/>
      <c r="BG238" s="16"/>
      <c r="BH238" s="16"/>
      <c r="BI238" s="16"/>
      <c r="BJ238" s="16"/>
      <c r="BK238" s="16"/>
      <c r="BL238" s="16"/>
      <c r="BM238" s="16"/>
      <c r="BN238" s="16"/>
      <c r="BO238" s="16"/>
      <c r="BP238" s="16"/>
      <c r="BQ238" s="16"/>
      <c r="BR238" s="16"/>
      <c r="BS238" s="16"/>
      <c r="BT238" s="16"/>
      <c r="BU238" s="16"/>
      <c r="BV238" s="16"/>
      <c r="BW238" s="16"/>
      <c r="BX238" s="16"/>
      <c r="BY238" s="16"/>
      <c r="BZ238" s="16"/>
      <c r="CA238" s="16"/>
      <c r="CB238" s="16"/>
      <c r="CC238" s="16"/>
      <c r="CD238" s="16"/>
      <c r="CE238" s="16"/>
      <c r="CF238" s="16"/>
    </row>
    <row r="239" spans="1:84" x14ac:dyDescent="0.25">
      <c r="A239" s="16"/>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c r="AA239" s="16"/>
      <c r="AB239" s="16"/>
      <c r="AC239" s="16"/>
      <c r="AD239" s="16"/>
      <c r="AE239" s="20" t="s">
        <v>1216</v>
      </c>
      <c r="AF239" s="16"/>
      <c r="AG239" s="16"/>
      <c r="AH239" s="16"/>
      <c r="AI239" s="16"/>
      <c r="AJ239" s="16"/>
      <c r="AK239" s="16"/>
      <c r="AL239" s="16"/>
      <c r="AM239" s="16"/>
      <c r="AN239" s="16"/>
      <c r="AO239" s="16"/>
      <c r="AP239" s="16"/>
      <c r="AQ239" s="16"/>
      <c r="AR239" s="16"/>
      <c r="AS239" s="16"/>
      <c r="AT239" s="16"/>
      <c r="AU239" s="16"/>
      <c r="AV239" s="16"/>
      <c r="AW239" s="16"/>
      <c r="AX239" s="16"/>
      <c r="AY239" s="16"/>
      <c r="AZ239" s="16"/>
      <c r="BA239" s="16"/>
      <c r="BB239" s="16"/>
      <c r="BC239" s="16"/>
      <c r="BD239" s="16"/>
      <c r="BE239" s="16"/>
      <c r="BF239" s="16"/>
      <c r="BG239" s="16"/>
      <c r="BH239" s="16"/>
      <c r="BI239" s="16"/>
      <c r="BJ239" s="16"/>
      <c r="BK239" s="16"/>
      <c r="BL239" s="16"/>
      <c r="BM239" s="16"/>
      <c r="BN239" s="16"/>
      <c r="BO239" s="16"/>
      <c r="BP239" s="16"/>
      <c r="BQ239" s="16"/>
      <c r="BR239" s="16"/>
      <c r="BS239" s="16"/>
      <c r="BT239" s="16"/>
      <c r="BU239" s="16"/>
      <c r="BV239" s="16"/>
      <c r="BW239" s="16"/>
      <c r="BX239" s="16"/>
      <c r="BY239" s="16"/>
      <c r="BZ239" s="16"/>
      <c r="CA239" s="16"/>
      <c r="CB239" s="16"/>
      <c r="CC239" s="16"/>
      <c r="CD239" s="16"/>
      <c r="CE239" s="16"/>
      <c r="CF239" s="16"/>
    </row>
    <row r="240" spans="1:84" x14ac:dyDescent="0.25">
      <c r="A240" s="16"/>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c r="AA240" s="16"/>
      <c r="AB240" s="16"/>
      <c r="AC240" s="16"/>
      <c r="AD240" s="16"/>
      <c r="AE240" s="20" t="s">
        <v>1223</v>
      </c>
      <c r="AF240" s="16"/>
      <c r="AG240" s="16"/>
      <c r="AH240" s="16"/>
      <c r="AI240" s="16"/>
      <c r="AJ240" s="16"/>
      <c r="AK240" s="16"/>
      <c r="AL240" s="16"/>
      <c r="AM240" s="16"/>
      <c r="AN240" s="16"/>
      <c r="AO240" s="16"/>
      <c r="AP240" s="16"/>
      <c r="AQ240" s="16"/>
      <c r="AR240" s="16"/>
      <c r="AS240" s="16"/>
      <c r="AT240" s="16"/>
      <c r="AU240" s="16"/>
      <c r="AV240" s="16"/>
      <c r="AW240" s="16"/>
      <c r="AX240" s="16"/>
      <c r="AY240" s="16"/>
      <c r="AZ240" s="16"/>
      <c r="BA240" s="16"/>
      <c r="BB240" s="16"/>
      <c r="BC240" s="16"/>
      <c r="BD240" s="16"/>
      <c r="BE240" s="16"/>
      <c r="BF240" s="16"/>
      <c r="BG240" s="16"/>
      <c r="BH240" s="16"/>
      <c r="BI240" s="16"/>
      <c r="BJ240" s="16"/>
      <c r="BK240" s="16"/>
      <c r="BL240" s="16"/>
      <c r="BM240" s="16"/>
      <c r="BN240" s="16"/>
      <c r="BO240" s="16"/>
      <c r="BP240" s="16"/>
      <c r="BQ240" s="16"/>
      <c r="BR240" s="16"/>
      <c r="BS240" s="16"/>
      <c r="BT240" s="16"/>
      <c r="BU240" s="16"/>
      <c r="BV240" s="16"/>
      <c r="BW240" s="16"/>
      <c r="BX240" s="16"/>
      <c r="BY240" s="16"/>
      <c r="BZ240" s="16"/>
      <c r="CA240" s="16"/>
      <c r="CB240" s="16"/>
      <c r="CC240" s="16"/>
      <c r="CD240" s="16"/>
      <c r="CE240" s="16"/>
      <c r="CF240" s="16"/>
    </row>
    <row r="241" spans="1:84" x14ac:dyDescent="0.25">
      <c r="A241" s="16"/>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c r="AA241" s="16"/>
      <c r="AB241" s="16"/>
      <c r="AC241" s="16"/>
      <c r="AD241" s="16"/>
      <c r="AE241" s="20" t="s">
        <v>1230</v>
      </c>
      <c r="AF241" s="16"/>
      <c r="AG241" s="16"/>
      <c r="AH241" s="16"/>
      <c r="AI241" s="16"/>
      <c r="AJ241" s="16"/>
      <c r="AK241" s="16"/>
      <c r="AL241" s="16"/>
      <c r="AM241" s="16"/>
      <c r="AN241" s="16"/>
      <c r="AO241" s="16"/>
      <c r="AP241" s="16"/>
      <c r="AQ241" s="16"/>
      <c r="AR241" s="16"/>
      <c r="AS241" s="16"/>
      <c r="AT241" s="16"/>
      <c r="AU241" s="16"/>
      <c r="AV241" s="16"/>
      <c r="AW241" s="16"/>
      <c r="AX241" s="16"/>
      <c r="AY241" s="16"/>
      <c r="AZ241" s="16"/>
      <c r="BA241" s="16"/>
      <c r="BB241" s="16"/>
      <c r="BC241" s="16"/>
      <c r="BD241" s="16"/>
      <c r="BE241" s="16"/>
      <c r="BF241" s="16"/>
      <c r="BG241" s="16"/>
      <c r="BH241" s="16"/>
      <c r="BI241" s="16"/>
      <c r="BJ241" s="16"/>
      <c r="BK241" s="16"/>
      <c r="BL241" s="16"/>
      <c r="BM241" s="16"/>
      <c r="BN241" s="16"/>
      <c r="BO241" s="16"/>
      <c r="BP241" s="16"/>
      <c r="BQ241" s="16"/>
      <c r="BR241" s="16"/>
      <c r="BS241" s="16"/>
      <c r="BT241" s="16"/>
      <c r="BU241" s="16"/>
      <c r="BV241" s="16"/>
      <c r="BW241" s="16"/>
      <c r="BX241" s="16"/>
      <c r="BY241" s="16"/>
      <c r="BZ241" s="16"/>
      <c r="CA241" s="16"/>
      <c r="CB241" s="16"/>
      <c r="CC241" s="16"/>
      <c r="CD241" s="16"/>
      <c r="CE241" s="16"/>
      <c r="CF241" s="16"/>
    </row>
    <row r="242" spans="1:84" x14ac:dyDescent="0.25">
      <c r="A242" s="16"/>
      <c r="B242" s="16"/>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c r="AA242" s="16"/>
      <c r="AB242" s="16"/>
      <c r="AC242" s="16"/>
      <c r="AD242" s="16"/>
      <c r="AE242" s="20" t="s">
        <v>1242</v>
      </c>
      <c r="AF242" s="16"/>
      <c r="AG242" s="16"/>
      <c r="AH242" s="16"/>
      <c r="AI242" s="16"/>
      <c r="AJ242" s="16"/>
      <c r="AK242" s="16"/>
      <c r="AL242" s="16"/>
      <c r="AM242" s="16"/>
      <c r="AN242" s="16"/>
      <c r="AO242" s="16"/>
      <c r="AP242" s="16"/>
      <c r="AQ242" s="16"/>
      <c r="AR242" s="16"/>
      <c r="AS242" s="16"/>
      <c r="AT242" s="16"/>
      <c r="AU242" s="16"/>
      <c r="AV242" s="16"/>
      <c r="AW242" s="16"/>
      <c r="AX242" s="16"/>
      <c r="AY242" s="16"/>
      <c r="AZ242" s="16"/>
      <c r="BA242" s="16"/>
      <c r="BB242" s="16"/>
      <c r="BC242" s="16"/>
      <c r="BD242" s="16"/>
      <c r="BE242" s="16"/>
      <c r="BF242" s="16"/>
      <c r="BG242" s="16"/>
      <c r="BH242" s="16"/>
      <c r="BI242" s="16"/>
      <c r="BJ242" s="16"/>
      <c r="BK242" s="16"/>
      <c r="BL242" s="16"/>
      <c r="BM242" s="16"/>
      <c r="BN242" s="16"/>
      <c r="BO242" s="16"/>
      <c r="BP242" s="16"/>
      <c r="BQ242" s="16"/>
      <c r="BR242" s="16"/>
      <c r="BS242" s="16"/>
      <c r="BT242" s="16"/>
      <c r="BU242" s="16"/>
      <c r="BV242" s="16"/>
      <c r="BW242" s="16"/>
      <c r="BX242" s="16"/>
      <c r="BY242" s="16"/>
      <c r="BZ242" s="16"/>
      <c r="CA242" s="16"/>
      <c r="CB242" s="16"/>
      <c r="CC242" s="16"/>
      <c r="CD242" s="16"/>
      <c r="CE242" s="16"/>
      <c r="CF242" s="16"/>
    </row>
    <row r="243" spans="1:84" x14ac:dyDescent="0.25">
      <c r="A243" s="16"/>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c r="AA243" s="16"/>
      <c r="AB243" s="16"/>
      <c r="AC243" s="16"/>
      <c r="AD243" s="16"/>
      <c r="AE243" s="20" t="s">
        <v>1246</v>
      </c>
      <c r="AF243" s="16"/>
      <c r="AG243" s="16"/>
      <c r="AH243" s="16"/>
      <c r="AI243" s="16"/>
      <c r="AJ243" s="16"/>
      <c r="AK243" s="16"/>
      <c r="AL243" s="16"/>
      <c r="AM243" s="16"/>
      <c r="AN243" s="16"/>
      <c r="AO243" s="16"/>
      <c r="AP243" s="16"/>
      <c r="AQ243" s="16"/>
      <c r="AR243" s="16"/>
      <c r="AS243" s="16"/>
      <c r="AT243" s="16"/>
      <c r="AU243" s="16"/>
      <c r="AV243" s="16"/>
      <c r="AW243" s="16"/>
      <c r="AX243" s="16"/>
      <c r="AY243" s="16"/>
      <c r="AZ243" s="16"/>
      <c r="BA243" s="16"/>
      <c r="BB243" s="16"/>
      <c r="BC243" s="16"/>
      <c r="BD243" s="16"/>
      <c r="BE243" s="16"/>
      <c r="BF243" s="16"/>
      <c r="BG243" s="16"/>
      <c r="BH243" s="16"/>
      <c r="BI243" s="16"/>
      <c r="BJ243" s="16"/>
      <c r="BK243" s="16"/>
      <c r="BL243" s="16"/>
      <c r="BM243" s="16"/>
      <c r="BN243" s="16"/>
      <c r="BO243" s="16"/>
      <c r="BP243" s="16"/>
      <c r="BQ243" s="16"/>
      <c r="BR243" s="16"/>
      <c r="BS243" s="16"/>
      <c r="BT243" s="16"/>
      <c r="BU243" s="16"/>
      <c r="BV243" s="16"/>
      <c r="BW243" s="16"/>
      <c r="BX243" s="16"/>
      <c r="BY243" s="16"/>
      <c r="BZ243" s="16"/>
      <c r="CA243" s="16"/>
      <c r="CB243" s="16"/>
      <c r="CC243" s="16"/>
      <c r="CD243" s="16"/>
      <c r="CE243" s="16"/>
      <c r="CF243" s="16"/>
    </row>
    <row r="244" spans="1:84" x14ac:dyDescent="0.25">
      <c r="A244" s="16"/>
      <c r="B244" s="16"/>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c r="AA244" s="16"/>
      <c r="AB244" s="16"/>
      <c r="AC244" s="16"/>
      <c r="AD244" s="16"/>
      <c r="AE244" s="20" t="s">
        <v>1250</v>
      </c>
      <c r="AF244" s="16"/>
      <c r="AG244" s="16"/>
      <c r="AH244" s="16"/>
      <c r="AI244" s="16"/>
      <c r="AJ244" s="16"/>
      <c r="AK244" s="16"/>
      <c r="AL244" s="16"/>
      <c r="AM244" s="16"/>
      <c r="AN244" s="16"/>
      <c r="AO244" s="16"/>
      <c r="AP244" s="16"/>
      <c r="AQ244" s="16"/>
      <c r="AR244" s="16"/>
      <c r="AS244" s="16"/>
      <c r="AT244" s="16"/>
      <c r="AU244" s="16"/>
      <c r="AV244" s="16"/>
      <c r="AW244" s="16"/>
      <c r="AX244" s="16"/>
      <c r="AY244" s="16"/>
      <c r="AZ244" s="16"/>
      <c r="BA244" s="16"/>
      <c r="BB244" s="16"/>
      <c r="BC244" s="16"/>
      <c r="BD244" s="16"/>
      <c r="BE244" s="16"/>
      <c r="BF244" s="16"/>
      <c r="BG244" s="16"/>
      <c r="BH244" s="16"/>
      <c r="BI244" s="16"/>
      <c r="BJ244" s="16"/>
      <c r="BK244" s="16"/>
      <c r="BL244" s="16"/>
      <c r="BM244" s="16"/>
      <c r="BN244" s="16"/>
      <c r="BO244" s="16"/>
      <c r="BP244" s="16"/>
      <c r="BQ244" s="16"/>
      <c r="BR244" s="16"/>
      <c r="BS244" s="16"/>
      <c r="BT244" s="16"/>
      <c r="BU244" s="16"/>
      <c r="BV244" s="16"/>
      <c r="BW244" s="16"/>
      <c r="BX244" s="16"/>
      <c r="BY244" s="16"/>
      <c r="BZ244" s="16"/>
      <c r="CA244" s="16"/>
      <c r="CB244" s="16"/>
      <c r="CC244" s="16"/>
      <c r="CD244" s="16"/>
      <c r="CE244" s="16"/>
      <c r="CF244" s="16"/>
    </row>
    <row r="245" spans="1:84" x14ac:dyDescent="0.25">
      <c r="A245" s="16"/>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c r="AA245" s="16"/>
      <c r="AB245" s="16"/>
      <c r="AC245" s="16"/>
      <c r="AD245" s="16"/>
      <c r="AE245" s="20" t="s">
        <v>1265</v>
      </c>
      <c r="AF245" s="16"/>
      <c r="AG245" s="16"/>
      <c r="AH245" s="16"/>
      <c r="AI245" s="16"/>
      <c r="AJ245" s="16"/>
      <c r="AK245" s="16"/>
      <c r="AL245" s="16"/>
      <c r="AM245" s="16"/>
      <c r="AN245" s="16"/>
      <c r="AO245" s="16"/>
      <c r="AP245" s="16"/>
      <c r="AQ245" s="16"/>
      <c r="AR245" s="16"/>
      <c r="AS245" s="16"/>
      <c r="AT245" s="16"/>
      <c r="AU245" s="16"/>
      <c r="AV245" s="16"/>
      <c r="AW245" s="16"/>
      <c r="AX245" s="16"/>
      <c r="AY245" s="16"/>
      <c r="AZ245" s="16"/>
      <c r="BA245" s="16"/>
      <c r="BB245" s="16"/>
      <c r="BC245" s="16"/>
      <c r="BD245" s="16"/>
      <c r="BE245" s="16"/>
      <c r="BF245" s="16"/>
      <c r="BG245" s="16"/>
      <c r="BH245" s="16"/>
      <c r="BI245" s="16"/>
      <c r="BJ245" s="16"/>
      <c r="BK245" s="16"/>
      <c r="BL245" s="16"/>
      <c r="BM245" s="16"/>
      <c r="BN245" s="16"/>
      <c r="BO245" s="16"/>
      <c r="BP245" s="16"/>
      <c r="BQ245" s="16"/>
      <c r="BR245" s="16"/>
      <c r="BS245" s="16"/>
      <c r="BT245" s="16"/>
      <c r="BU245" s="16"/>
      <c r="BV245" s="16"/>
      <c r="BW245" s="16"/>
      <c r="BX245" s="16"/>
      <c r="BY245" s="16"/>
      <c r="BZ245" s="16"/>
      <c r="CA245" s="16"/>
      <c r="CB245" s="16"/>
      <c r="CC245" s="16"/>
      <c r="CD245" s="16"/>
      <c r="CE245" s="16"/>
      <c r="CF245" s="16"/>
    </row>
    <row r="246" spans="1:84" x14ac:dyDescent="0.25">
      <c r="A246" s="16"/>
      <c r="B246" s="16"/>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c r="AA246" s="16"/>
      <c r="AB246" s="16"/>
      <c r="AC246" s="16"/>
      <c r="AD246" s="16"/>
      <c r="AE246" s="20" t="s">
        <v>1268</v>
      </c>
      <c r="AF246" s="16"/>
      <c r="AG246" s="16"/>
      <c r="AH246" s="16"/>
      <c r="AI246" s="16"/>
      <c r="AJ246" s="16"/>
      <c r="AK246" s="16"/>
      <c r="AL246" s="16"/>
      <c r="AM246" s="16"/>
      <c r="AN246" s="16"/>
      <c r="AO246" s="16"/>
      <c r="AP246" s="16"/>
      <c r="AQ246" s="16"/>
      <c r="AR246" s="16"/>
      <c r="AS246" s="16"/>
      <c r="AT246" s="16"/>
      <c r="AU246" s="16"/>
      <c r="AV246" s="16"/>
      <c r="AW246" s="16"/>
      <c r="AX246" s="16"/>
      <c r="AY246" s="16"/>
      <c r="AZ246" s="16"/>
      <c r="BA246" s="16"/>
      <c r="BB246" s="16"/>
      <c r="BC246" s="16"/>
      <c r="BD246" s="16"/>
      <c r="BE246" s="16"/>
      <c r="BF246" s="16"/>
      <c r="BG246" s="16"/>
      <c r="BH246" s="16"/>
      <c r="BI246" s="16"/>
      <c r="BJ246" s="16"/>
      <c r="BK246" s="16"/>
      <c r="BL246" s="16"/>
      <c r="BM246" s="16"/>
      <c r="BN246" s="16"/>
      <c r="BO246" s="16"/>
      <c r="BP246" s="16"/>
      <c r="BQ246" s="16"/>
      <c r="BR246" s="16"/>
      <c r="BS246" s="16"/>
      <c r="BT246" s="16"/>
      <c r="BU246" s="16"/>
      <c r="BV246" s="16"/>
      <c r="BW246" s="16"/>
      <c r="BX246" s="16"/>
      <c r="BY246" s="16"/>
      <c r="BZ246" s="16"/>
      <c r="CA246" s="16"/>
      <c r="CB246" s="16"/>
      <c r="CC246" s="16"/>
      <c r="CD246" s="16"/>
      <c r="CE246" s="16"/>
      <c r="CF246" s="16"/>
    </row>
    <row r="247" spans="1:84" x14ac:dyDescent="0.25">
      <c r="A247" s="16"/>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c r="AA247" s="16"/>
      <c r="AB247" s="16"/>
      <c r="AC247" s="16"/>
      <c r="AD247" s="16"/>
      <c r="AE247" s="20" t="s">
        <v>1272</v>
      </c>
      <c r="AF247" s="16"/>
      <c r="AG247" s="16"/>
      <c r="AH247" s="16"/>
      <c r="AI247" s="16"/>
      <c r="AJ247" s="16"/>
      <c r="AK247" s="16"/>
      <c r="AL247" s="16"/>
      <c r="AM247" s="16"/>
      <c r="AN247" s="16"/>
      <c r="AO247" s="16"/>
      <c r="AP247" s="16"/>
      <c r="AQ247" s="16"/>
      <c r="AR247" s="16"/>
      <c r="AS247" s="16"/>
      <c r="AT247" s="16"/>
      <c r="AU247" s="16"/>
      <c r="AV247" s="16"/>
      <c r="AW247" s="16"/>
      <c r="AX247" s="16"/>
      <c r="AY247" s="16"/>
      <c r="AZ247" s="16"/>
      <c r="BA247" s="16"/>
      <c r="BB247" s="16"/>
      <c r="BC247" s="16"/>
      <c r="BD247" s="16"/>
      <c r="BE247" s="16"/>
      <c r="BF247" s="16"/>
      <c r="BG247" s="16"/>
      <c r="BH247" s="16"/>
      <c r="BI247" s="16"/>
      <c r="BJ247" s="16"/>
      <c r="BK247" s="16"/>
      <c r="BL247" s="16"/>
      <c r="BM247" s="16"/>
      <c r="BN247" s="16"/>
      <c r="BO247" s="16"/>
      <c r="BP247" s="16"/>
      <c r="BQ247" s="16"/>
      <c r="BR247" s="16"/>
      <c r="BS247" s="16"/>
      <c r="BT247" s="16"/>
      <c r="BU247" s="16"/>
      <c r="BV247" s="16"/>
      <c r="BW247" s="16"/>
      <c r="BX247" s="16"/>
      <c r="BY247" s="16"/>
      <c r="BZ247" s="16"/>
      <c r="CA247" s="16"/>
      <c r="CB247" s="16"/>
      <c r="CC247" s="16"/>
      <c r="CD247" s="16"/>
      <c r="CE247" s="16"/>
      <c r="CF247" s="16"/>
    </row>
    <row r="248" spans="1:84" x14ac:dyDescent="0.25">
      <c r="A248" s="16"/>
      <c r="B248" s="16"/>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c r="AA248" s="16"/>
      <c r="AB248" s="16"/>
      <c r="AC248" s="16"/>
      <c r="AD248" s="16"/>
      <c r="AE248" s="20" t="s">
        <v>1276</v>
      </c>
      <c r="AF248" s="16"/>
      <c r="AG248" s="16"/>
      <c r="AH248" s="16"/>
      <c r="AI248" s="16"/>
      <c r="AJ248" s="16"/>
      <c r="AK248" s="16"/>
      <c r="AL248" s="16"/>
      <c r="AM248" s="16"/>
      <c r="AN248" s="16"/>
      <c r="AO248" s="16"/>
      <c r="AP248" s="16"/>
      <c r="AQ248" s="16"/>
      <c r="AR248" s="16"/>
      <c r="AS248" s="16"/>
      <c r="AT248" s="16"/>
      <c r="AU248" s="16"/>
      <c r="AV248" s="16"/>
      <c r="AW248" s="16"/>
      <c r="AX248" s="16"/>
      <c r="AY248" s="16"/>
      <c r="AZ248" s="16"/>
      <c r="BA248" s="16"/>
      <c r="BB248" s="16"/>
      <c r="BC248" s="16"/>
      <c r="BD248" s="16"/>
      <c r="BE248" s="16"/>
      <c r="BF248" s="16"/>
      <c r="BG248" s="16"/>
      <c r="BH248" s="16"/>
      <c r="BI248" s="16"/>
      <c r="BJ248" s="16"/>
      <c r="BK248" s="16"/>
      <c r="BL248" s="16"/>
      <c r="BM248" s="16"/>
      <c r="BN248" s="16"/>
      <c r="BO248" s="16"/>
      <c r="BP248" s="16"/>
      <c r="BQ248" s="16"/>
      <c r="BR248" s="16"/>
      <c r="BS248" s="16"/>
      <c r="BT248" s="16"/>
      <c r="BU248" s="16"/>
      <c r="BV248" s="16"/>
      <c r="BW248" s="16"/>
      <c r="BX248" s="16"/>
      <c r="BY248" s="16"/>
      <c r="BZ248" s="16"/>
      <c r="CA248" s="16"/>
      <c r="CB248" s="16"/>
      <c r="CC248" s="16"/>
      <c r="CD248" s="16"/>
      <c r="CE248" s="16"/>
      <c r="CF248" s="16"/>
    </row>
    <row r="249" spans="1:84" x14ac:dyDescent="0.25">
      <c r="A249" s="16"/>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c r="AA249" s="16"/>
      <c r="AB249" s="16"/>
      <c r="AC249" s="16"/>
      <c r="AD249" s="16"/>
      <c r="AE249" s="20" t="s">
        <v>1280</v>
      </c>
      <c r="AF249" s="16"/>
      <c r="AG249" s="16"/>
      <c r="AH249" s="16"/>
      <c r="AI249" s="16"/>
      <c r="AJ249" s="16"/>
      <c r="AK249" s="16"/>
      <c r="AL249" s="16"/>
      <c r="AM249" s="16"/>
      <c r="AN249" s="16"/>
      <c r="AO249" s="16"/>
      <c r="AP249" s="16"/>
      <c r="AQ249" s="16"/>
      <c r="AR249" s="16"/>
      <c r="AS249" s="16"/>
      <c r="AT249" s="16"/>
      <c r="AU249" s="16"/>
      <c r="AV249" s="16"/>
      <c r="AW249" s="16"/>
      <c r="AX249" s="16"/>
      <c r="AY249" s="16"/>
      <c r="AZ249" s="16"/>
      <c r="BA249" s="16"/>
      <c r="BB249" s="16"/>
      <c r="BC249" s="16"/>
      <c r="BD249" s="16"/>
      <c r="BE249" s="16"/>
      <c r="BF249" s="16"/>
      <c r="BG249" s="16"/>
      <c r="BH249" s="16"/>
      <c r="BI249" s="16"/>
      <c r="BJ249" s="16"/>
      <c r="BK249" s="16"/>
      <c r="BL249" s="16"/>
      <c r="BM249" s="16"/>
      <c r="BN249" s="16"/>
      <c r="BO249" s="16"/>
      <c r="BP249" s="16"/>
      <c r="BQ249" s="16"/>
      <c r="BR249" s="16"/>
      <c r="BS249" s="16"/>
      <c r="BT249" s="16"/>
      <c r="BU249" s="16"/>
      <c r="BV249" s="16"/>
      <c r="BW249" s="16"/>
      <c r="BX249" s="16"/>
      <c r="BY249" s="16"/>
      <c r="BZ249" s="16"/>
      <c r="CA249" s="16"/>
      <c r="CB249" s="16"/>
      <c r="CC249" s="16"/>
      <c r="CD249" s="16"/>
      <c r="CE249" s="16"/>
      <c r="CF249" s="16"/>
    </row>
    <row r="250" spans="1:84" x14ac:dyDescent="0.25">
      <c r="A250" s="16"/>
      <c r="B250" s="16"/>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c r="AA250" s="16"/>
      <c r="AB250" s="16"/>
      <c r="AC250" s="16"/>
      <c r="AD250" s="16"/>
      <c r="AE250" s="20" t="s">
        <v>1288</v>
      </c>
      <c r="AF250" s="16"/>
      <c r="AG250" s="16"/>
      <c r="AH250" s="16"/>
      <c r="AI250" s="16"/>
      <c r="AJ250" s="16"/>
      <c r="AK250" s="16"/>
      <c r="AL250" s="16"/>
      <c r="AM250" s="16"/>
      <c r="AN250" s="16"/>
      <c r="AO250" s="16"/>
      <c r="AP250" s="16"/>
      <c r="AQ250" s="16"/>
      <c r="AR250" s="16"/>
      <c r="AS250" s="16"/>
      <c r="AT250" s="16"/>
      <c r="AU250" s="16"/>
      <c r="AV250" s="16"/>
      <c r="AW250" s="16"/>
      <c r="AX250" s="16"/>
      <c r="AY250" s="16"/>
      <c r="AZ250" s="16"/>
      <c r="BA250" s="16"/>
      <c r="BB250" s="16"/>
      <c r="BC250" s="16"/>
      <c r="BD250" s="16"/>
      <c r="BE250" s="16"/>
      <c r="BF250" s="16"/>
      <c r="BG250" s="16"/>
      <c r="BH250" s="16"/>
      <c r="BI250" s="16"/>
      <c r="BJ250" s="16"/>
      <c r="BK250" s="16"/>
      <c r="BL250" s="16"/>
      <c r="BM250" s="16"/>
      <c r="BN250" s="16"/>
      <c r="BO250" s="16"/>
      <c r="BP250" s="16"/>
      <c r="BQ250" s="16"/>
      <c r="BR250" s="16"/>
      <c r="BS250" s="16"/>
      <c r="BT250" s="16"/>
      <c r="BU250" s="16"/>
      <c r="BV250" s="16"/>
      <c r="BW250" s="16"/>
      <c r="BX250" s="16"/>
      <c r="BY250" s="16"/>
      <c r="BZ250" s="16"/>
      <c r="CA250" s="16"/>
      <c r="CB250" s="16"/>
      <c r="CC250" s="16"/>
      <c r="CD250" s="16"/>
      <c r="CE250" s="16"/>
      <c r="CF250" s="16"/>
    </row>
    <row r="251" spans="1:84" x14ac:dyDescent="0.25">
      <c r="A251" s="16"/>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c r="AA251" s="16"/>
      <c r="AB251" s="16"/>
      <c r="AC251" s="16"/>
      <c r="AD251" s="16"/>
      <c r="AE251" s="20" t="s">
        <v>1292</v>
      </c>
      <c r="AF251" s="16"/>
      <c r="AG251" s="16"/>
      <c r="AH251" s="16"/>
      <c r="AI251" s="16"/>
      <c r="AJ251" s="16"/>
      <c r="AK251" s="16"/>
      <c r="AL251" s="16"/>
      <c r="AM251" s="16"/>
      <c r="AN251" s="16"/>
      <c r="AO251" s="16"/>
      <c r="AP251" s="16"/>
      <c r="AQ251" s="16"/>
      <c r="AR251" s="16"/>
      <c r="AS251" s="16"/>
      <c r="AT251" s="16"/>
      <c r="AU251" s="16"/>
      <c r="AV251" s="16"/>
      <c r="AW251" s="16"/>
      <c r="AX251" s="16"/>
      <c r="AY251" s="16"/>
      <c r="AZ251" s="16"/>
      <c r="BA251" s="16"/>
      <c r="BB251" s="16"/>
      <c r="BC251" s="16"/>
      <c r="BD251" s="16"/>
      <c r="BE251" s="16"/>
      <c r="BF251" s="16"/>
      <c r="BG251" s="16"/>
      <c r="BH251" s="16"/>
      <c r="BI251" s="16"/>
      <c r="BJ251" s="16"/>
      <c r="BK251" s="16"/>
      <c r="BL251" s="16"/>
      <c r="BM251" s="16"/>
      <c r="BN251" s="16"/>
      <c r="BO251" s="16"/>
      <c r="BP251" s="16"/>
      <c r="BQ251" s="16"/>
      <c r="BR251" s="16"/>
      <c r="BS251" s="16"/>
      <c r="BT251" s="16"/>
      <c r="BU251" s="16"/>
      <c r="BV251" s="16"/>
      <c r="BW251" s="16"/>
      <c r="BX251" s="16"/>
      <c r="BY251" s="16"/>
      <c r="BZ251" s="16"/>
      <c r="CA251" s="16"/>
      <c r="CB251" s="16"/>
      <c r="CC251" s="16"/>
      <c r="CD251" s="16"/>
      <c r="CE251" s="16"/>
      <c r="CF251" s="16"/>
    </row>
    <row r="252" spans="1:84" x14ac:dyDescent="0.25">
      <c r="A252" s="16"/>
      <c r="B252" s="16"/>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c r="AA252" s="16"/>
      <c r="AB252" s="16"/>
      <c r="AC252" s="16"/>
      <c r="AD252" s="16"/>
      <c r="AE252" s="20" t="s">
        <v>1296</v>
      </c>
      <c r="AF252" s="16"/>
      <c r="AG252" s="16"/>
      <c r="AH252" s="16"/>
      <c r="AI252" s="16"/>
      <c r="AJ252" s="16"/>
      <c r="AK252" s="16"/>
      <c r="AL252" s="16"/>
      <c r="AM252" s="16"/>
      <c r="AN252" s="16"/>
      <c r="AO252" s="16"/>
      <c r="AP252" s="16"/>
      <c r="AQ252" s="16"/>
      <c r="AR252" s="16"/>
      <c r="AS252" s="16"/>
      <c r="AT252" s="16"/>
      <c r="AU252" s="16"/>
      <c r="AV252" s="16"/>
      <c r="AW252" s="16"/>
      <c r="AX252" s="16"/>
      <c r="AY252" s="16"/>
      <c r="AZ252" s="16"/>
      <c r="BA252" s="16"/>
      <c r="BB252" s="16"/>
      <c r="BC252" s="16"/>
      <c r="BD252" s="16"/>
      <c r="BE252" s="16"/>
      <c r="BF252" s="16"/>
      <c r="BG252" s="16"/>
      <c r="BH252" s="16"/>
      <c r="BI252" s="16"/>
      <c r="BJ252" s="16"/>
      <c r="BK252" s="16"/>
      <c r="BL252" s="16"/>
      <c r="BM252" s="16"/>
      <c r="BN252" s="16"/>
      <c r="BO252" s="16"/>
      <c r="BP252" s="16"/>
      <c r="BQ252" s="16"/>
      <c r="BR252" s="16"/>
      <c r="BS252" s="16"/>
      <c r="BT252" s="16"/>
      <c r="BU252" s="16"/>
      <c r="BV252" s="16"/>
      <c r="BW252" s="16"/>
      <c r="BX252" s="16"/>
      <c r="BY252" s="16"/>
      <c r="BZ252" s="16"/>
      <c r="CA252" s="16"/>
      <c r="CB252" s="16"/>
      <c r="CC252" s="16"/>
      <c r="CD252" s="16"/>
      <c r="CE252" s="16"/>
      <c r="CF252" s="16"/>
    </row>
    <row r="253" spans="1:84" x14ac:dyDescent="0.25">
      <c r="A253" s="16"/>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c r="AA253" s="16"/>
      <c r="AB253" s="16"/>
      <c r="AC253" s="16"/>
      <c r="AD253" s="16"/>
      <c r="AE253" s="20" t="s">
        <v>1300</v>
      </c>
      <c r="AF253" s="16"/>
      <c r="AG253" s="16"/>
      <c r="AH253" s="16"/>
      <c r="AI253" s="16"/>
      <c r="AJ253" s="16"/>
      <c r="AK253" s="16"/>
      <c r="AL253" s="16"/>
      <c r="AM253" s="16"/>
      <c r="AN253" s="16"/>
      <c r="AO253" s="16"/>
      <c r="AP253" s="16"/>
      <c r="AQ253" s="16"/>
      <c r="AR253" s="16"/>
      <c r="AS253" s="16"/>
      <c r="AT253" s="16"/>
      <c r="AU253" s="16"/>
      <c r="AV253" s="16"/>
      <c r="AW253" s="16"/>
      <c r="AX253" s="16"/>
      <c r="AY253" s="16"/>
      <c r="AZ253" s="16"/>
      <c r="BA253" s="16"/>
      <c r="BB253" s="16"/>
      <c r="BC253" s="16"/>
      <c r="BD253" s="16"/>
      <c r="BE253" s="16"/>
      <c r="BF253" s="16"/>
      <c r="BG253" s="16"/>
      <c r="BH253" s="16"/>
      <c r="BI253" s="16"/>
      <c r="BJ253" s="16"/>
      <c r="BK253" s="16"/>
      <c r="BL253" s="16"/>
      <c r="BM253" s="16"/>
      <c r="BN253" s="16"/>
      <c r="BO253" s="16"/>
      <c r="BP253" s="16"/>
      <c r="BQ253" s="16"/>
      <c r="BR253" s="16"/>
      <c r="BS253" s="16"/>
      <c r="BT253" s="16"/>
      <c r="BU253" s="16"/>
      <c r="BV253" s="16"/>
      <c r="BW253" s="16"/>
      <c r="BX253" s="16"/>
      <c r="BY253" s="16"/>
      <c r="BZ253" s="16"/>
      <c r="CA253" s="16"/>
      <c r="CB253" s="16"/>
      <c r="CC253" s="16"/>
      <c r="CD253" s="16"/>
      <c r="CE253" s="16"/>
      <c r="CF253" s="16"/>
    </row>
    <row r="254" spans="1:84" x14ac:dyDescent="0.25">
      <c r="A254" s="16"/>
      <c r="B254" s="16"/>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c r="AA254" s="16"/>
      <c r="AB254" s="16"/>
      <c r="AC254" s="16"/>
      <c r="AD254" s="16"/>
      <c r="AE254" s="20" t="s">
        <v>1304</v>
      </c>
      <c r="AF254" s="16"/>
      <c r="AG254" s="16"/>
      <c r="AH254" s="16"/>
      <c r="AI254" s="16"/>
      <c r="AJ254" s="16"/>
      <c r="AK254" s="16"/>
      <c r="AL254" s="16"/>
      <c r="AM254" s="16"/>
      <c r="AN254" s="16"/>
      <c r="AO254" s="16"/>
      <c r="AP254" s="16"/>
      <c r="AQ254" s="16"/>
      <c r="AR254" s="16"/>
      <c r="AS254" s="16"/>
      <c r="AT254" s="16"/>
      <c r="AU254" s="16"/>
      <c r="AV254" s="16"/>
      <c r="AW254" s="16"/>
      <c r="AX254" s="16"/>
      <c r="AY254" s="16"/>
      <c r="AZ254" s="16"/>
      <c r="BA254" s="16"/>
      <c r="BB254" s="16"/>
      <c r="BC254" s="16"/>
      <c r="BD254" s="16"/>
      <c r="BE254" s="16"/>
      <c r="BF254" s="16"/>
      <c r="BG254" s="16"/>
      <c r="BH254" s="16"/>
      <c r="BI254" s="16"/>
      <c r="BJ254" s="16"/>
      <c r="BK254" s="16"/>
      <c r="BL254" s="16"/>
      <c r="BM254" s="16"/>
      <c r="BN254" s="16"/>
      <c r="BO254" s="16"/>
      <c r="BP254" s="16"/>
      <c r="BQ254" s="16"/>
      <c r="BR254" s="16"/>
      <c r="BS254" s="16"/>
      <c r="BT254" s="16"/>
      <c r="BU254" s="16"/>
      <c r="BV254" s="16"/>
      <c r="BW254" s="16"/>
      <c r="BX254" s="16"/>
      <c r="BY254" s="16"/>
      <c r="BZ254" s="16"/>
      <c r="CA254" s="16"/>
      <c r="CB254" s="16"/>
      <c r="CC254" s="16"/>
      <c r="CD254" s="16"/>
      <c r="CE254" s="16"/>
      <c r="CF254" s="16"/>
    </row>
    <row r="255" spans="1:84" x14ac:dyDescent="0.25">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c r="AA255" s="16"/>
      <c r="AB255" s="16"/>
      <c r="AC255" s="16"/>
      <c r="AD255" s="16"/>
      <c r="AE255" s="20" t="s">
        <v>1319</v>
      </c>
      <c r="AF255" s="16"/>
      <c r="AG255" s="16"/>
      <c r="AH255" s="16"/>
      <c r="AI255" s="16"/>
      <c r="AJ255" s="16"/>
      <c r="AK255" s="16"/>
      <c r="AL255" s="16"/>
      <c r="AM255" s="16"/>
      <c r="AN255" s="16"/>
      <c r="AO255" s="16"/>
      <c r="AP255" s="16"/>
      <c r="AQ255" s="16"/>
      <c r="AR255" s="16"/>
      <c r="AS255" s="16"/>
      <c r="AT255" s="16"/>
      <c r="AU255" s="16"/>
      <c r="AV255" s="16"/>
      <c r="AW255" s="16"/>
      <c r="AX255" s="16"/>
      <c r="AY255" s="16"/>
      <c r="AZ255" s="16"/>
      <c r="BA255" s="16"/>
      <c r="BB255" s="16"/>
      <c r="BC255" s="16"/>
      <c r="BD255" s="16"/>
      <c r="BE255" s="16"/>
      <c r="BF255" s="16"/>
      <c r="BG255" s="16"/>
      <c r="BH255" s="16"/>
      <c r="BI255" s="16"/>
      <c r="BJ255" s="16"/>
      <c r="BK255" s="16"/>
      <c r="BL255" s="16"/>
      <c r="BM255" s="16"/>
      <c r="BN255" s="16"/>
      <c r="BO255" s="16"/>
      <c r="BP255" s="16"/>
      <c r="BQ255" s="16"/>
      <c r="BR255" s="16"/>
      <c r="BS255" s="16"/>
      <c r="BT255" s="16"/>
      <c r="BU255" s="16"/>
      <c r="BV255" s="16"/>
      <c r="BW255" s="16"/>
      <c r="BX255" s="16"/>
      <c r="BY255" s="16"/>
      <c r="BZ255" s="16"/>
      <c r="CA255" s="16"/>
      <c r="CB255" s="16"/>
      <c r="CC255" s="16"/>
      <c r="CD255" s="16"/>
      <c r="CE255" s="16"/>
      <c r="CF255" s="16"/>
    </row>
    <row r="256" spans="1:84" x14ac:dyDescent="0.25">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c r="AA256" s="16"/>
      <c r="AB256" s="16"/>
      <c r="AC256" s="16"/>
      <c r="AD256" s="16"/>
      <c r="AE256" s="20" t="s">
        <v>1334</v>
      </c>
      <c r="AF256" s="16"/>
      <c r="AG256" s="16"/>
      <c r="AH256" s="16"/>
      <c r="AI256" s="16"/>
      <c r="AJ256" s="16"/>
      <c r="AK256" s="16"/>
      <c r="AL256" s="16"/>
      <c r="AM256" s="16"/>
      <c r="AN256" s="16"/>
      <c r="AO256" s="16"/>
      <c r="AP256" s="16"/>
      <c r="AQ256" s="16"/>
      <c r="AR256" s="16"/>
      <c r="AS256" s="16"/>
      <c r="AT256" s="16"/>
      <c r="AU256" s="16"/>
      <c r="AV256" s="16"/>
      <c r="AW256" s="16"/>
      <c r="AX256" s="16"/>
      <c r="AY256" s="16"/>
      <c r="AZ256" s="16"/>
      <c r="BA256" s="16"/>
      <c r="BB256" s="16"/>
      <c r="BC256" s="16"/>
      <c r="BD256" s="16"/>
      <c r="BE256" s="16"/>
      <c r="BF256" s="16"/>
      <c r="BG256" s="16"/>
      <c r="BH256" s="16"/>
      <c r="BI256" s="16"/>
      <c r="BJ256" s="16"/>
      <c r="BK256" s="16"/>
      <c r="BL256" s="16"/>
      <c r="BM256" s="16"/>
      <c r="BN256" s="16"/>
      <c r="BO256" s="16"/>
      <c r="BP256" s="16"/>
      <c r="BQ256" s="16"/>
      <c r="BR256" s="16"/>
      <c r="BS256" s="16"/>
      <c r="BT256" s="16"/>
      <c r="BU256" s="16"/>
      <c r="BV256" s="16"/>
      <c r="BW256" s="16"/>
      <c r="BX256" s="16"/>
      <c r="BY256" s="16"/>
      <c r="BZ256" s="16"/>
      <c r="CA256" s="16"/>
      <c r="CB256" s="16"/>
      <c r="CC256" s="16"/>
      <c r="CD256" s="16"/>
      <c r="CE256" s="16"/>
      <c r="CF256" s="16"/>
    </row>
    <row r="257" spans="1:84" x14ac:dyDescent="0.25">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c r="AA257" s="16"/>
      <c r="AB257" s="16"/>
      <c r="AC257" s="16"/>
      <c r="AD257" s="16"/>
      <c r="AE257" s="20" t="s">
        <v>1341</v>
      </c>
      <c r="AF257" s="16"/>
      <c r="AG257" s="16"/>
      <c r="AH257" s="16"/>
      <c r="AI257" s="16"/>
      <c r="AJ257" s="16"/>
      <c r="AK257" s="16"/>
      <c r="AL257" s="16"/>
      <c r="AM257" s="16"/>
      <c r="AN257" s="16"/>
      <c r="AO257" s="16"/>
      <c r="AP257" s="16"/>
      <c r="AQ257" s="16"/>
      <c r="AR257" s="16"/>
      <c r="AS257" s="16"/>
      <c r="AT257" s="16"/>
      <c r="AU257" s="16"/>
      <c r="AV257" s="16"/>
      <c r="AW257" s="16"/>
      <c r="AX257" s="16"/>
      <c r="AY257" s="16"/>
      <c r="AZ257" s="16"/>
      <c r="BA257" s="16"/>
      <c r="BB257" s="16"/>
      <c r="BC257" s="16"/>
      <c r="BD257" s="16"/>
      <c r="BE257" s="16"/>
      <c r="BF257" s="16"/>
      <c r="BG257" s="16"/>
      <c r="BH257" s="16"/>
      <c r="BI257" s="16"/>
      <c r="BJ257" s="16"/>
      <c r="BK257" s="16"/>
      <c r="BL257" s="16"/>
      <c r="BM257" s="16"/>
      <c r="BN257" s="16"/>
      <c r="BO257" s="16"/>
      <c r="BP257" s="16"/>
      <c r="BQ257" s="16"/>
      <c r="BR257" s="16"/>
      <c r="BS257" s="16"/>
      <c r="BT257" s="16"/>
      <c r="BU257" s="16"/>
      <c r="BV257" s="16"/>
      <c r="BW257" s="16"/>
      <c r="BX257" s="16"/>
      <c r="BY257" s="16"/>
      <c r="BZ257" s="16"/>
      <c r="CA257" s="16"/>
      <c r="CB257" s="16"/>
      <c r="CC257" s="16"/>
      <c r="CD257" s="16"/>
      <c r="CE257" s="16"/>
      <c r="CF257" s="16"/>
    </row>
    <row r="258" spans="1:84" x14ac:dyDescent="0.25">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c r="AA258" s="16"/>
      <c r="AB258" s="16"/>
      <c r="AC258" s="16"/>
      <c r="AD258" s="16"/>
      <c r="AE258" s="20" t="s">
        <v>1344</v>
      </c>
      <c r="AF258" s="16"/>
      <c r="AG258" s="16"/>
      <c r="AH258" s="16"/>
      <c r="AI258" s="16"/>
      <c r="AJ258" s="16"/>
      <c r="AK258" s="16"/>
      <c r="AL258" s="16"/>
      <c r="AM258" s="16"/>
      <c r="AN258" s="16"/>
      <c r="AO258" s="16"/>
      <c r="AP258" s="16"/>
      <c r="AQ258" s="16"/>
      <c r="AR258" s="16"/>
      <c r="AS258" s="16"/>
      <c r="AT258" s="16"/>
      <c r="AU258" s="16"/>
      <c r="AV258" s="16"/>
      <c r="AW258" s="16"/>
      <c r="AX258" s="16"/>
      <c r="AY258" s="16"/>
      <c r="AZ258" s="16"/>
      <c r="BA258" s="16"/>
      <c r="BB258" s="16"/>
      <c r="BC258" s="16"/>
      <c r="BD258" s="16"/>
      <c r="BE258" s="16"/>
      <c r="BF258" s="16"/>
      <c r="BG258" s="16"/>
      <c r="BH258" s="16"/>
      <c r="BI258" s="16"/>
      <c r="BJ258" s="16"/>
      <c r="BK258" s="16"/>
      <c r="BL258" s="16"/>
      <c r="BM258" s="16"/>
      <c r="BN258" s="16"/>
      <c r="BO258" s="16"/>
      <c r="BP258" s="16"/>
      <c r="BQ258" s="16"/>
      <c r="BR258" s="16"/>
      <c r="BS258" s="16"/>
      <c r="BT258" s="16"/>
      <c r="BU258" s="16"/>
      <c r="BV258" s="16"/>
      <c r="BW258" s="16"/>
      <c r="BX258" s="16"/>
      <c r="BY258" s="16"/>
      <c r="BZ258" s="16"/>
      <c r="CA258" s="16"/>
      <c r="CB258" s="16"/>
      <c r="CC258" s="16"/>
      <c r="CD258" s="16"/>
      <c r="CE258" s="16"/>
      <c r="CF258" s="16"/>
    </row>
    <row r="259" spans="1:84" x14ac:dyDescent="0.25">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c r="AA259" s="16"/>
      <c r="AB259" s="16"/>
      <c r="AC259" s="16"/>
      <c r="AD259" s="16"/>
      <c r="AE259" s="20" t="s">
        <v>1348</v>
      </c>
      <c r="AF259" s="16"/>
      <c r="AG259" s="16"/>
      <c r="AH259" s="16"/>
      <c r="AI259" s="16"/>
      <c r="AJ259" s="16"/>
      <c r="AK259" s="16"/>
      <c r="AL259" s="16"/>
      <c r="AM259" s="16"/>
      <c r="AN259" s="16"/>
      <c r="AO259" s="16"/>
      <c r="AP259" s="16"/>
      <c r="AQ259" s="16"/>
      <c r="AR259" s="16"/>
      <c r="AS259" s="16"/>
      <c r="AT259" s="16"/>
      <c r="AU259" s="16"/>
      <c r="AV259" s="16"/>
      <c r="AW259" s="16"/>
      <c r="AX259" s="16"/>
      <c r="AY259" s="16"/>
      <c r="AZ259" s="16"/>
      <c r="BA259" s="16"/>
      <c r="BB259" s="16"/>
      <c r="BC259" s="16"/>
      <c r="BD259" s="16"/>
      <c r="BE259" s="16"/>
      <c r="BF259" s="16"/>
      <c r="BG259" s="16"/>
      <c r="BH259" s="16"/>
      <c r="BI259" s="16"/>
      <c r="BJ259" s="16"/>
      <c r="BK259" s="16"/>
      <c r="BL259" s="16"/>
      <c r="BM259" s="16"/>
      <c r="BN259" s="16"/>
      <c r="BO259" s="16"/>
      <c r="BP259" s="16"/>
      <c r="BQ259" s="16"/>
      <c r="BR259" s="16"/>
      <c r="BS259" s="16"/>
      <c r="BT259" s="16"/>
      <c r="BU259" s="16"/>
      <c r="BV259" s="16"/>
      <c r="BW259" s="16"/>
      <c r="BX259" s="16"/>
      <c r="BY259" s="16"/>
      <c r="BZ259" s="16"/>
      <c r="CA259" s="16"/>
      <c r="CB259" s="16"/>
      <c r="CC259" s="16"/>
      <c r="CD259" s="16"/>
      <c r="CE259" s="16"/>
      <c r="CF259" s="16"/>
    </row>
    <row r="260" spans="1:84" x14ac:dyDescent="0.25">
      <c r="A260" s="16"/>
      <c r="B260" s="16"/>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c r="AA260" s="16"/>
      <c r="AB260" s="16"/>
      <c r="AC260" s="16"/>
      <c r="AD260" s="16"/>
      <c r="AE260" s="20" t="s">
        <v>1351</v>
      </c>
      <c r="AF260" s="16"/>
      <c r="AG260" s="16"/>
      <c r="AH260" s="16"/>
      <c r="AI260" s="16"/>
      <c r="AJ260" s="16"/>
      <c r="AK260" s="16"/>
      <c r="AL260" s="16"/>
      <c r="AM260" s="16"/>
      <c r="AN260" s="16"/>
      <c r="AO260" s="16"/>
      <c r="AP260" s="16"/>
      <c r="AQ260" s="16"/>
      <c r="AR260" s="16"/>
      <c r="AS260" s="16"/>
      <c r="AT260" s="16"/>
      <c r="AU260" s="16"/>
      <c r="AV260" s="16"/>
      <c r="AW260" s="16"/>
      <c r="AX260" s="16"/>
      <c r="AY260" s="16"/>
      <c r="AZ260" s="16"/>
      <c r="BA260" s="16"/>
      <c r="BB260" s="16"/>
      <c r="BC260" s="16"/>
      <c r="BD260" s="16"/>
      <c r="BE260" s="16"/>
      <c r="BF260" s="16"/>
      <c r="BG260" s="16"/>
      <c r="BH260" s="16"/>
      <c r="BI260" s="16"/>
      <c r="BJ260" s="16"/>
      <c r="BK260" s="16"/>
      <c r="BL260" s="16"/>
      <c r="BM260" s="16"/>
      <c r="BN260" s="16"/>
      <c r="BO260" s="16"/>
      <c r="BP260" s="16"/>
      <c r="BQ260" s="16"/>
      <c r="BR260" s="16"/>
      <c r="BS260" s="16"/>
      <c r="BT260" s="16"/>
      <c r="BU260" s="16"/>
      <c r="BV260" s="16"/>
      <c r="BW260" s="16"/>
      <c r="BX260" s="16"/>
      <c r="BY260" s="16"/>
      <c r="BZ260" s="16"/>
      <c r="CA260" s="16"/>
      <c r="CB260" s="16"/>
      <c r="CC260" s="16"/>
      <c r="CD260" s="16"/>
      <c r="CE260" s="16"/>
      <c r="CF260" s="16"/>
    </row>
    <row r="261" spans="1:84" x14ac:dyDescent="0.25">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c r="AA261" s="16"/>
      <c r="AB261" s="16"/>
      <c r="AC261" s="16"/>
      <c r="AD261" s="16"/>
      <c r="AE261" s="20" t="s">
        <v>1355</v>
      </c>
      <c r="AF261" s="16"/>
      <c r="AG261" s="16"/>
      <c r="AH261" s="16"/>
      <c r="AI261" s="16"/>
      <c r="AJ261" s="16"/>
      <c r="AK261" s="16"/>
      <c r="AL261" s="16"/>
      <c r="AM261" s="16"/>
      <c r="AN261" s="16"/>
      <c r="AO261" s="16"/>
      <c r="AP261" s="16"/>
      <c r="AQ261" s="16"/>
      <c r="AR261" s="16"/>
      <c r="AS261" s="16"/>
      <c r="AT261" s="16"/>
      <c r="AU261" s="16"/>
      <c r="AV261" s="16"/>
      <c r="AW261" s="16"/>
      <c r="AX261" s="16"/>
      <c r="AY261" s="16"/>
      <c r="AZ261" s="16"/>
      <c r="BA261" s="16"/>
      <c r="BB261" s="16"/>
      <c r="BC261" s="16"/>
      <c r="BD261" s="16"/>
      <c r="BE261" s="16"/>
      <c r="BF261" s="16"/>
      <c r="BG261" s="16"/>
      <c r="BH261" s="16"/>
      <c r="BI261" s="16"/>
      <c r="BJ261" s="16"/>
      <c r="BK261" s="16"/>
      <c r="BL261" s="16"/>
      <c r="BM261" s="16"/>
      <c r="BN261" s="16"/>
      <c r="BO261" s="16"/>
      <c r="BP261" s="16"/>
      <c r="BQ261" s="16"/>
      <c r="BR261" s="16"/>
      <c r="BS261" s="16"/>
      <c r="BT261" s="16"/>
      <c r="BU261" s="16"/>
      <c r="BV261" s="16"/>
      <c r="BW261" s="16"/>
      <c r="BX261" s="16"/>
      <c r="BY261" s="16"/>
      <c r="BZ261" s="16"/>
      <c r="CA261" s="16"/>
      <c r="CB261" s="16"/>
      <c r="CC261" s="16"/>
      <c r="CD261" s="16"/>
      <c r="CE261" s="16"/>
      <c r="CF261" s="16"/>
    </row>
    <row r="262" spans="1:84" x14ac:dyDescent="0.25">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c r="AA262" s="16"/>
      <c r="AB262" s="16"/>
      <c r="AC262" s="16"/>
      <c r="AD262" s="16"/>
      <c r="AE262" s="20" t="s">
        <v>1359</v>
      </c>
      <c r="AF262" s="16"/>
      <c r="AG262" s="16"/>
      <c r="AH262" s="16"/>
      <c r="AI262" s="16"/>
      <c r="AJ262" s="16"/>
      <c r="AK262" s="16"/>
      <c r="AL262" s="16"/>
      <c r="AM262" s="16"/>
      <c r="AN262" s="16"/>
      <c r="AO262" s="16"/>
      <c r="AP262" s="16"/>
      <c r="AQ262" s="16"/>
      <c r="AR262" s="16"/>
      <c r="AS262" s="16"/>
      <c r="AT262" s="16"/>
      <c r="AU262" s="16"/>
      <c r="AV262" s="16"/>
      <c r="AW262" s="16"/>
      <c r="AX262" s="16"/>
      <c r="AY262" s="16"/>
      <c r="AZ262" s="16"/>
      <c r="BA262" s="16"/>
      <c r="BB262" s="16"/>
      <c r="BC262" s="16"/>
      <c r="BD262" s="16"/>
      <c r="BE262" s="16"/>
      <c r="BF262" s="16"/>
      <c r="BG262" s="16"/>
      <c r="BH262" s="16"/>
      <c r="BI262" s="16"/>
      <c r="BJ262" s="16"/>
      <c r="BK262" s="16"/>
      <c r="BL262" s="16"/>
      <c r="BM262" s="16"/>
      <c r="BN262" s="16"/>
      <c r="BO262" s="16"/>
      <c r="BP262" s="16"/>
      <c r="BQ262" s="16"/>
      <c r="BR262" s="16"/>
      <c r="BS262" s="16"/>
      <c r="BT262" s="16"/>
      <c r="BU262" s="16"/>
      <c r="BV262" s="16"/>
      <c r="BW262" s="16"/>
      <c r="BX262" s="16"/>
      <c r="BY262" s="16"/>
      <c r="BZ262" s="16"/>
      <c r="CA262" s="16"/>
      <c r="CB262" s="16"/>
      <c r="CC262" s="16"/>
      <c r="CD262" s="16"/>
      <c r="CE262" s="16"/>
      <c r="CF262" s="16"/>
    </row>
    <row r="263" spans="1:84" x14ac:dyDescent="0.25">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c r="AA263" s="16"/>
      <c r="AB263" s="16"/>
      <c r="AC263" s="16"/>
      <c r="AD263" s="16"/>
      <c r="AE263" s="20" t="s">
        <v>1367</v>
      </c>
      <c r="AF263" s="16"/>
      <c r="AG263" s="16"/>
      <c r="AH263" s="16"/>
      <c r="AI263" s="16"/>
      <c r="AJ263" s="16"/>
      <c r="AK263" s="16"/>
      <c r="AL263" s="16"/>
      <c r="AM263" s="16"/>
      <c r="AN263" s="16"/>
      <c r="AO263" s="16"/>
      <c r="AP263" s="16"/>
      <c r="AQ263" s="16"/>
      <c r="AR263" s="16"/>
      <c r="AS263" s="16"/>
      <c r="AT263" s="16"/>
      <c r="AU263" s="16"/>
      <c r="AV263" s="16"/>
      <c r="AW263" s="16"/>
      <c r="AX263" s="16"/>
      <c r="AY263" s="16"/>
      <c r="AZ263" s="16"/>
      <c r="BA263" s="16"/>
      <c r="BB263" s="16"/>
      <c r="BC263" s="16"/>
      <c r="BD263" s="16"/>
      <c r="BE263" s="16"/>
      <c r="BF263" s="16"/>
      <c r="BG263" s="16"/>
      <c r="BH263" s="16"/>
      <c r="BI263" s="16"/>
      <c r="BJ263" s="16"/>
      <c r="BK263" s="16"/>
      <c r="BL263" s="16"/>
      <c r="BM263" s="16"/>
      <c r="BN263" s="16"/>
      <c r="BO263" s="16"/>
      <c r="BP263" s="16"/>
      <c r="BQ263" s="16"/>
      <c r="BR263" s="16"/>
      <c r="BS263" s="16"/>
      <c r="BT263" s="16"/>
      <c r="BU263" s="16"/>
      <c r="BV263" s="16"/>
      <c r="BW263" s="16"/>
      <c r="BX263" s="16"/>
      <c r="BY263" s="16"/>
      <c r="BZ263" s="16"/>
      <c r="CA263" s="16"/>
      <c r="CB263" s="16"/>
      <c r="CC263" s="16"/>
      <c r="CD263" s="16"/>
      <c r="CE263" s="16"/>
      <c r="CF263" s="16"/>
    </row>
    <row r="264" spans="1:84" x14ac:dyDescent="0.25">
      <c r="A264" s="16"/>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c r="AA264" s="16"/>
      <c r="AB264" s="16"/>
      <c r="AC264" s="16"/>
      <c r="AD264" s="16"/>
      <c r="AE264" s="20" t="s">
        <v>1371</v>
      </c>
      <c r="AF264" s="16"/>
      <c r="AG264" s="16"/>
      <c r="AH264" s="16"/>
      <c r="AI264" s="16"/>
      <c r="AJ264" s="16"/>
      <c r="AK264" s="16"/>
      <c r="AL264" s="16"/>
      <c r="AM264" s="16"/>
      <c r="AN264" s="16"/>
      <c r="AO264" s="16"/>
      <c r="AP264" s="16"/>
      <c r="AQ264" s="16"/>
      <c r="AR264" s="16"/>
      <c r="AS264" s="16"/>
      <c r="AT264" s="16"/>
      <c r="AU264" s="16"/>
      <c r="AV264" s="16"/>
      <c r="AW264" s="16"/>
      <c r="AX264" s="16"/>
      <c r="AY264" s="16"/>
      <c r="AZ264" s="16"/>
      <c r="BA264" s="16"/>
      <c r="BB264" s="16"/>
      <c r="BC264" s="16"/>
      <c r="BD264" s="16"/>
      <c r="BE264" s="16"/>
      <c r="BF264" s="16"/>
      <c r="BG264" s="16"/>
      <c r="BH264" s="16"/>
      <c r="BI264" s="16"/>
      <c r="BJ264" s="16"/>
      <c r="BK264" s="16"/>
      <c r="BL264" s="16"/>
      <c r="BM264" s="16"/>
      <c r="BN264" s="16"/>
      <c r="BO264" s="16"/>
      <c r="BP264" s="16"/>
      <c r="BQ264" s="16"/>
      <c r="BR264" s="16"/>
      <c r="BS264" s="16"/>
      <c r="BT264" s="16"/>
      <c r="BU264" s="16"/>
      <c r="BV264" s="16"/>
      <c r="BW264" s="16"/>
      <c r="BX264" s="16"/>
      <c r="BY264" s="16"/>
      <c r="BZ264" s="16"/>
      <c r="CA264" s="16"/>
      <c r="CB264" s="16"/>
      <c r="CC264" s="16"/>
      <c r="CD264" s="16"/>
      <c r="CE264" s="16"/>
      <c r="CF264" s="16"/>
    </row>
    <row r="265" spans="1:84" x14ac:dyDescent="0.25">
      <c r="A265" s="16"/>
      <c r="B265" s="16"/>
      <c r="C265" s="16"/>
      <c r="D265" s="16"/>
      <c r="E265" s="16"/>
      <c r="F265" s="16"/>
      <c r="G265" s="16"/>
      <c r="H265" s="16"/>
      <c r="I265" s="16"/>
      <c r="J265" s="16"/>
      <c r="K265" s="16"/>
      <c r="L265" s="16"/>
      <c r="M265" s="16"/>
      <c r="N265" s="16"/>
      <c r="O265" s="16"/>
      <c r="P265" s="16"/>
      <c r="Q265" s="16"/>
      <c r="R265" s="16"/>
      <c r="S265" s="16"/>
      <c r="T265" s="16"/>
      <c r="U265" s="16"/>
      <c r="V265" s="16"/>
      <c r="W265" s="16"/>
      <c r="X265" s="16"/>
      <c r="Y265" s="16"/>
      <c r="Z265" s="16"/>
      <c r="AA265" s="16"/>
      <c r="AB265" s="16"/>
      <c r="AC265" s="16"/>
      <c r="AD265" s="16"/>
      <c r="AE265" s="20" t="s">
        <v>1375</v>
      </c>
      <c r="AF265" s="16"/>
      <c r="AG265" s="16"/>
      <c r="AH265" s="16"/>
      <c r="AI265" s="16"/>
      <c r="AJ265" s="16"/>
      <c r="AK265" s="16"/>
      <c r="AL265" s="16"/>
      <c r="AM265" s="16"/>
      <c r="AN265" s="16"/>
      <c r="AO265" s="16"/>
      <c r="AP265" s="16"/>
      <c r="AQ265" s="16"/>
      <c r="AR265" s="16"/>
      <c r="AS265" s="16"/>
      <c r="AT265" s="16"/>
      <c r="AU265" s="16"/>
      <c r="AV265" s="16"/>
      <c r="AW265" s="16"/>
      <c r="AX265" s="16"/>
      <c r="AY265" s="16"/>
      <c r="AZ265" s="16"/>
      <c r="BA265" s="16"/>
      <c r="BB265" s="16"/>
      <c r="BC265" s="16"/>
      <c r="BD265" s="16"/>
      <c r="BE265" s="16"/>
      <c r="BF265" s="16"/>
      <c r="BG265" s="16"/>
      <c r="BH265" s="16"/>
      <c r="BI265" s="16"/>
      <c r="BJ265" s="16"/>
      <c r="BK265" s="16"/>
      <c r="BL265" s="16"/>
      <c r="BM265" s="16"/>
      <c r="BN265" s="16"/>
      <c r="BO265" s="16"/>
      <c r="BP265" s="16"/>
      <c r="BQ265" s="16"/>
      <c r="BR265" s="16"/>
      <c r="BS265" s="16"/>
      <c r="BT265" s="16"/>
      <c r="BU265" s="16"/>
      <c r="BV265" s="16"/>
      <c r="BW265" s="16"/>
      <c r="BX265" s="16"/>
      <c r="BY265" s="16"/>
      <c r="BZ265" s="16"/>
      <c r="CA265" s="16"/>
      <c r="CB265" s="16"/>
      <c r="CC265" s="16"/>
      <c r="CD265" s="16"/>
      <c r="CE265" s="16"/>
      <c r="CF265" s="16"/>
    </row>
    <row r="266" spans="1:84" x14ac:dyDescent="0.25">
      <c r="A266" s="16"/>
      <c r="B266" s="16"/>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c r="AA266" s="16"/>
      <c r="AB266" s="16"/>
      <c r="AC266" s="16"/>
      <c r="AD266" s="16"/>
      <c r="AE266" s="20" t="s">
        <v>1379</v>
      </c>
      <c r="AF266" s="16"/>
      <c r="AG266" s="16"/>
      <c r="AH266" s="16"/>
      <c r="AI266" s="16"/>
      <c r="AJ266" s="16"/>
      <c r="AK266" s="16"/>
      <c r="AL266" s="16"/>
      <c r="AM266" s="16"/>
      <c r="AN266" s="16"/>
      <c r="AO266" s="16"/>
      <c r="AP266" s="16"/>
      <c r="AQ266" s="16"/>
      <c r="AR266" s="16"/>
      <c r="AS266" s="16"/>
      <c r="AT266" s="16"/>
      <c r="AU266" s="16"/>
      <c r="AV266" s="16"/>
      <c r="AW266" s="16"/>
      <c r="AX266" s="16"/>
      <c r="AY266" s="16"/>
      <c r="AZ266" s="16"/>
      <c r="BA266" s="16"/>
      <c r="BB266" s="16"/>
      <c r="BC266" s="16"/>
      <c r="BD266" s="16"/>
      <c r="BE266" s="16"/>
      <c r="BF266" s="16"/>
      <c r="BG266" s="16"/>
      <c r="BH266" s="16"/>
      <c r="BI266" s="16"/>
      <c r="BJ266" s="16"/>
      <c r="BK266" s="16"/>
      <c r="BL266" s="16"/>
      <c r="BM266" s="16"/>
      <c r="BN266" s="16"/>
      <c r="BO266" s="16"/>
      <c r="BP266" s="16"/>
      <c r="BQ266" s="16"/>
      <c r="BR266" s="16"/>
      <c r="BS266" s="16"/>
      <c r="BT266" s="16"/>
      <c r="BU266" s="16"/>
      <c r="BV266" s="16"/>
      <c r="BW266" s="16"/>
      <c r="BX266" s="16"/>
      <c r="BY266" s="16"/>
      <c r="BZ266" s="16"/>
      <c r="CA266" s="16"/>
      <c r="CB266" s="16"/>
      <c r="CC266" s="16"/>
      <c r="CD266" s="16"/>
      <c r="CE266" s="16"/>
      <c r="CF266" s="16"/>
    </row>
    <row r="267" spans="1:84" x14ac:dyDescent="0.25">
      <c r="A267" s="16"/>
      <c r="B267" s="16"/>
      <c r="C267" s="16"/>
      <c r="D267" s="16"/>
      <c r="E267" s="16"/>
      <c r="F267" s="16"/>
      <c r="G267" s="16"/>
      <c r="H267" s="16"/>
      <c r="I267" s="16"/>
      <c r="J267" s="16"/>
      <c r="K267" s="16"/>
      <c r="L267" s="16"/>
      <c r="M267" s="16"/>
      <c r="N267" s="16"/>
      <c r="O267" s="16"/>
      <c r="P267" s="16"/>
      <c r="Q267" s="16"/>
      <c r="R267" s="16"/>
      <c r="S267" s="16"/>
      <c r="T267" s="16"/>
      <c r="U267" s="16"/>
      <c r="V267" s="16"/>
      <c r="W267" s="16"/>
      <c r="X267" s="16"/>
      <c r="Y267" s="16"/>
      <c r="Z267" s="16"/>
      <c r="AA267" s="16"/>
      <c r="AB267" s="16"/>
      <c r="AC267" s="16"/>
      <c r="AD267" s="16"/>
      <c r="AE267" s="20" t="s">
        <v>1383</v>
      </c>
      <c r="AF267" s="16"/>
      <c r="AG267" s="16"/>
      <c r="AH267" s="16"/>
      <c r="AI267" s="16"/>
      <c r="AJ267" s="16"/>
      <c r="AK267" s="16"/>
      <c r="AL267" s="16"/>
      <c r="AM267" s="16"/>
      <c r="AN267" s="16"/>
      <c r="AO267" s="16"/>
      <c r="AP267" s="16"/>
      <c r="AQ267" s="16"/>
      <c r="AR267" s="16"/>
      <c r="AS267" s="16"/>
      <c r="AT267" s="16"/>
      <c r="AU267" s="16"/>
      <c r="AV267" s="16"/>
      <c r="AW267" s="16"/>
      <c r="AX267" s="16"/>
      <c r="AY267" s="16"/>
      <c r="AZ267" s="16"/>
      <c r="BA267" s="16"/>
      <c r="BB267" s="16"/>
      <c r="BC267" s="16"/>
      <c r="BD267" s="16"/>
      <c r="BE267" s="16"/>
      <c r="BF267" s="16"/>
      <c r="BG267" s="16"/>
      <c r="BH267" s="16"/>
      <c r="BI267" s="16"/>
      <c r="BJ267" s="16"/>
      <c r="BK267" s="16"/>
      <c r="BL267" s="16"/>
      <c r="BM267" s="16"/>
      <c r="BN267" s="16"/>
      <c r="BO267" s="16"/>
      <c r="BP267" s="16"/>
      <c r="BQ267" s="16"/>
      <c r="BR267" s="16"/>
      <c r="BS267" s="16"/>
      <c r="BT267" s="16"/>
      <c r="BU267" s="16"/>
      <c r="BV267" s="16"/>
      <c r="BW267" s="16"/>
      <c r="BX267" s="16"/>
      <c r="BY267" s="16"/>
      <c r="BZ267" s="16"/>
      <c r="CA267" s="16"/>
      <c r="CB267" s="16"/>
      <c r="CC267" s="16"/>
      <c r="CD267" s="16"/>
      <c r="CE267" s="16"/>
      <c r="CF267" s="16"/>
    </row>
    <row r="268" spans="1:84" x14ac:dyDescent="0.25">
      <c r="A268" s="16"/>
      <c r="B268" s="16"/>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c r="AA268" s="16"/>
      <c r="AB268" s="16"/>
      <c r="AC268" s="16"/>
      <c r="AD268" s="16"/>
      <c r="AE268" s="20" t="s">
        <v>1387</v>
      </c>
      <c r="AF268" s="16"/>
      <c r="AG268" s="16"/>
      <c r="AH268" s="16"/>
      <c r="AI268" s="16"/>
      <c r="AJ268" s="16"/>
      <c r="AK268" s="16"/>
      <c r="AL268" s="16"/>
      <c r="AM268" s="16"/>
      <c r="AN268" s="16"/>
      <c r="AO268" s="16"/>
      <c r="AP268" s="16"/>
      <c r="AQ268" s="16"/>
      <c r="AR268" s="16"/>
      <c r="AS268" s="16"/>
      <c r="AT268" s="16"/>
      <c r="AU268" s="16"/>
      <c r="AV268" s="16"/>
      <c r="AW268" s="16"/>
      <c r="AX268" s="16"/>
      <c r="AY268" s="16"/>
      <c r="AZ268" s="16"/>
      <c r="BA268" s="16"/>
      <c r="BB268" s="16"/>
      <c r="BC268" s="16"/>
      <c r="BD268" s="16"/>
      <c r="BE268" s="16"/>
      <c r="BF268" s="16"/>
      <c r="BG268" s="16"/>
      <c r="BH268" s="16"/>
      <c r="BI268" s="16"/>
      <c r="BJ268" s="16"/>
      <c r="BK268" s="16"/>
      <c r="BL268" s="16"/>
      <c r="BM268" s="16"/>
      <c r="BN268" s="16"/>
      <c r="BO268" s="16"/>
      <c r="BP268" s="16"/>
      <c r="BQ268" s="16"/>
      <c r="BR268" s="16"/>
      <c r="BS268" s="16"/>
      <c r="BT268" s="16"/>
      <c r="BU268" s="16"/>
      <c r="BV268" s="16"/>
      <c r="BW268" s="16"/>
      <c r="BX268" s="16"/>
      <c r="BY268" s="16"/>
      <c r="BZ268" s="16"/>
      <c r="CA268" s="16"/>
      <c r="CB268" s="16"/>
      <c r="CC268" s="16"/>
      <c r="CD268" s="16"/>
      <c r="CE268" s="16"/>
      <c r="CF268" s="16"/>
    </row>
    <row r="269" spans="1:84" x14ac:dyDescent="0.25">
      <c r="A269" s="16"/>
      <c r="B269" s="16"/>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c r="AA269" s="16"/>
      <c r="AB269" s="16"/>
      <c r="AC269" s="16"/>
      <c r="AD269" s="16"/>
      <c r="AE269" s="20" t="s">
        <v>1391</v>
      </c>
      <c r="AF269" s="16"/>
      <c r="AG269" s="16"/>
      <c r="AH269" s="16"/>
      <c r="AI269" s="16"/>
      <c r="AJ269" s="16"/>
      <c r="AK269" s="16"/>
      <c r="AL269" s="16"/>
      <c r="AM269" s="16"/>
      <c r="AN269" s="16"/>
      <c r="AO269" s="16"/>
      <c r="AP269" s="16"/>
      <c r="AQ269" s="16"/>
      <c r="AR269" s="16"/>
      <c r="AS269" s="16"/>
      <c r="AT269" s="16"/>
      <c r="AU269" s="16"/>
      <c r="AV269" s="16"/>
      <c r="AW269" s="16"/>
      <c r="AX269" s="16"/>
      <c r="AY269" s="16"/>
      <c r="AZ269" s="16"/>
      <c r="BA269" s="16"/>
      <c r="BB269" s="16"/>
      <c r="BC269" s="16"/>
      <c r="BD269" s="16"/>
      <c r="BE269" s="16"/>
      <c r="BF269" s="16"/>
      <c r="BG269" s="16"/>
      <c r="BH269" s="16"/>
      <c r="BI269" s="16"/>
      <c r="BJ269" s="16"/>
      <c r="BK269" s="16"/>
      <c r="BL269" s="16"/>
      <c r="BM269" s="16"/>
      <c r="BN269" s="16"/>
      <c r="BO269" s="16"/>
      <c r="BP269" s="16"/>
      <c r="BQ269" s="16"/>
      <c r="BR269" s="16"/>
      <c r="BS269" s="16"/>
      <c r="BT269" s="16"/>
      <c r="BU269" s="16"/>
      <c r="BV269" s="16"/>
      <c r="BW269" s="16"/>
      <c r="BX269" s="16"/>
      <c r="BY269" s="16"/>
      <c r="BZ269" s="16"/>
      <c r="CA269" s="16"/>
      <c r="CB269" s="16"/>
      <c r="CC269" s="16"/>
      <c r="CD269" s="16"/>
      <c r="CE269" s="16"/>
      <c r="CF269" s="16"/>
    </row>
    <row r="270" spans="1:84" x14ac:dyDescent="0.25">
      <c r="A270" s="16"/>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c r="AA270" s="16"/>
      <c r="AB270" s="16"/>
      <c r="AC270" s="16"/>
      <c r="AD270" s="16"/>
      <c r="AE270" s="20" t="s">
        <v>1395</v>
      </c>
      <c r="AF270" s="16"/>
      <c r="AG270" s="16"/>
      <c r="AH270" s="16"/>
      <c r="AI270" s="16"/>
      <c r="AJ270" s="16"/>
      <c r="AK270" s="16"/>
      <c r="AL270" s="16"/>
      <c r="AM270" s="16"/>
      <c r="AN270" s="16"/>
      <c r="AO270" s="16"/>
      <c r="AP270" s="16"/>
      <c r="AQ270" s="16"/>
      <c r="AR270" s="16"/>
      <c r="AS270" s="16"/>
      <c r="AT270" s="16"/>
      <c r="AU270" s="16"/>
      <c r="AV270" s="16"/>
      <c r="AW270" s="16"/>
      <c r="AX270" s="16"/>
      <c r="AY270" s="16"/>
      <c r="AZ270" s="16"/>
      <c r="BA270" s="16"/>
      <c r="BB270" s="16"/>
      <c r="BC270" s="16"/>
      <c r="BD270" s="16"/>
      <c r="BE270" s="16"/>
      <c r="BF270" s="16"/>
      <c r="BG270" s="16"/>
      <c r="BH270" s="16"/>
      <c r="BI270" s="16"/>
      <c r="BJ270" s="16"/>
      <c r="BK270" s="16"/>
      <c r="BL270" s="16"/>
      <c r="BM270" s="16"/>
      <c r="BN270" s="16"/>
      <c r="BO270" s="16"/>
      <c r="BP270" s="16"/>
      <c r="BQ270" s="16"/>
      <c r="BR270" s="16"/>
      <c r="BS270" s="16"/>
      <c r="BT270" s="16"/>
      <c r="BU270" s="16"/>
      <c r="BV270" s="16"/>
      <c r="BW270" s="16"/>
      <c r="BX270" s="16"/>
      <c r="BY270" s="16"/>
      <c r="BZ270" s="16"/>
      <c r="CA270" s="16"/>
      <c r="CB270" s="16"/>
      <c r="CC270" s="16"/>
      <c r="CD270" s="16"/>
      <c r="CE270" s="16"/>
      <c r="CF270" s="16"/>
    </row>
    <row r="271" spans="1:84" x14ac:dyDescent="0.25">
      <c r="A271" s="16"/>
      <c r="B271" s="16"/>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c r="AA271" s="16"/>
      <c r="AB271" s="16"/>
      <c r="AC271" s="16"/>
      <c r="AD271" s="16"/>
      <c r="AE271" s="20" t="s">
        <v>1403</v>
      </c>
      <c r="AF271" s="16"/>
      <c r="AG271" s="16"/>
      <c r="AH271" s="16"/>
      <c r="AI271" s="16"/>
      <c r="AJ271" s="16"/>
      <c r="AK271" s="16"/>
      <c r="AL271" s="16"/>
      <c r="AM271" s="16"/>
      <c r="AN271" s="16"/>
      <c r="AO271" s="16"/>
      <c r="AP271" s="16"/>
      <c r="AQ271" s="16"/>
      <c r="AR271" s="16"/>
      <c r="AS271" s="16"/>
      <c r="AT271" s="16"/>
      <c r="AU271" s="16"/>
      <c r="AV271" s="16"/>
      <c r="AW271" s="16"/>
      <c r="AX271" s="16"/>
      <c r="AY271" s="16"/>
      <c r="AZ271" s="16"/>
      <c r="BA271" s="16"/>
      <c r="BB271" s="16"/>
      <c r="BC271" s="16"/>
      <c r="BD271" s="16"/>
      <c r="BE271" s="16"/>
      <c r="BF271" s="16"/>
      <c r="BG271" s="16"/>
      <c r="BH271" s="16"/>
      <c r="BI271" s="16"/>
      <c r="BJ271" s="16"/>
      <c r="BK271" s="16"/>
      <c r="BL271" s="16"/>
      <c r="BM271" s="16"/>
      <c r="BN271" s="16"/>
      <c r="BO271" s="16"/>
      <c r="BP271" s="16"/>
      <c r="BQ271" s="16"/>
      <c r="BR271" s="16"/>
      <c r="BS271" s="16"/>
      <c r="BT271" s="16"/>
      <c r="BU271" s="16"/>
      <c r="BV271" s="16"/>
      <c r="BW271" s="16"/>
      <c r="BX271" s="16"/>
      <c r="BY271" s="16"/>
      <c r="BZ271" s="16"/>
      <c r="CA271" s="16"/>
      <c r="CB271" s="16"/>
      <c r="CC271" s="16"/>
      <c r="CD271" s="16"/>
      <c r="CE271" s="16"/>
      <c r="CF271" s="16"/>
    </row>
    <row r="272" spans="1:84" x14ac:dyDescent="0.25">
      <c r="A272" s="16"/>
      <c r="B272" s="16"/>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c r="AA272" s="16"/>
      <c r="AB272" s="16"/>
      <c r="AC272" s="16"/>
      <c r="AD272" s="16"/>
      <c r="AE272" s="20" t="s">
        <v>1411</v>
      </c>
      <c r="AF272" s="16"/>
      <c r="AG272" s="16"/>
      <c r="AH272" s="16"/>
      <c r="AI272" s="16"/>
      <c r="AJ272" s="16"/>
      <c r="AK272" s="16"/>
      <c r="AL272" s="16"/>
      <c r="AM272" s="16"/>
      <c r="AN272" s="16"/>
      <c r="AO272" s="16"/>
      <c r="AP272" s="16"/>
      <c r="AQ272" s="16"/>
      <c r="AR272" s="16"/>
      <c r="AS272" s="16"/>
      <c r="AT272" s="16"/>
      <c r="AU272" s="16"/>
      <c r="AV272" s="16"/>
      <c r="AW272" s="16"/>
      <c r="AX272" s="16"/>
      <c r="AY272" s="16"/>
      <c r="AZ272" s="16"/>
      <c r="BA272" s="16"/>
      <c r="BB272" s="16"/>
      <c r="BC272" s="16"/>
      <c r="BD272" s="16"/>
      <c r="BE272" s="16"/>
      <c r="BF272" s="16"/>
      <c r="BG272" s="16"/>
      <c r="BH272" s="16"/>
      <c r="BI272" s="16"/>
      <c r="BJ272" s="16"/>
      <c r="BK272" s="16"/>
      <c r="BL272" s="16"/>
      <c r="BM272" s="16"/>
      <c r="BN272" s="16"/>
      <c r="BO272" s="16"/>
      <c r="BP272" s="16"/>
      <c r="BQ272" s="16"/>
      <c r="BR272" s="16"/>
      <c r="BS272" s="16"/>
      <c r="BT272" s="16"/>
      <c r="BU272" s="16"/>
      <c r="BV272" s="16"/>
      <c r="BW272" s="16"/>
      <c r="BX272" s="16"/>
      <c r="BY272" s="16"/>
      <c r="BZ272" s="16"/>
      <c r="CA272" s="16"/>
      <c r="CB272" s="16"/>
      <c r="CC272" s="16"/>
      <c r="CD272" s="16"/>
      <c r="CE272" s="16"/>
      <c r="CF272" s="16"/>
    </row>
    <row r="273" spans="1:84" x14ac:dyDescent="0.25">
      <c r="A273" s="16"/>
      <c r="B273" s="16"/>
      <c r="C273" s="16"/>
      <c r="D273" s="16"/>
      <c r="E273" s="16"/>
      <c r="F273" s="16"/>
      <c r="G273" s="16"/>
      <c r="H273" s="16"/>
      <c r="I273" s="16"/>
      <c r="J273" s="16"/>
      <c r="K273" s="16"/>
      <c r="L273" s="16"/>
      <c r="M273" s="16"/>
      <c r="N273" s="16"/>
      <c r="O273" s="16"/>
      <c r="P273" s="16"/>
      <c r="Q273" s="16"/>
      <c r="R273" s="16"/>
      <c r="S273" s="16"/>
      <c r="T273" s="16"/>
      <c r="U273" s="16"/>
      <c r="V273" s="16"/>
      <c r="W273" s="16"/>
      <c r="X273" s="16"/>
      <c r="Y273" s="16"/>
      <c r="Z273" s="16"/>
      <c r="AA273" s="16"/>
      <c r="AB273" s="16"/>
      <c r="AC273" s="16"/>
      <c r="AD273" s="16"/>
      <c r="AE273" s="20" t="s">
        <v>1415</v>
      </c>
      <c r="AF273" s="16"/>
      <c r="AG273" s="16"/>
      <c r="AH273" s="16"/>
      <c r="AI273" s="16"/>
      <c r="AJ273" s="16"/>
      <c r="AK273" s="16"/>
      <c r="AL273" s="16"/>
      <c r="AM273" s="16"/>
      <c r="AN273" s="16"/>
      <c r="AO273" s="16"/>
      <c r="AP273" s="16"/>
      <c r="AQ273" s="16"/>
      <c r="AR273" s="16"/>
      <c r="AS273" s="16"/>
      <c r="AT273" s="16"/>
      <c r="AU273" s="16"/>
      <c r="AV273" s="16"/>
      <c r="AW273" s="16"/>
      <c r="AX273" s="16"/>
      <c r="AY273" s="16"/>
      <c r="AZ273" s="16"/>
      <c r="BA273" s="16"/>
      <c r="BB273" s="16"/>
      <c r="BC273" s="16"/>
      <c r="BD273" s="16"/>
      <c r="BE273" s="16"/>
      <c r="BF273" s="16"/>
      <c r="BG273" s="16"/>
      <c r="BH273" s="16"/>
      <c r="BI273" s="16"/>
      <c r="BJ273" s="16"/>
      <c r="BK273" s="16"/>
      <c r="BL273" s="16"/>
      <c r="BM273" s="16"/>
      <c r="BN273" s="16"/>
      <c r="BO273" s="16"/>
      <c r="BP273" s="16"/>
      <c r="BQ273" s="16"/>
      <c r="BR273" s="16"/>
      <c r="BS273" s="16"/>
      <c r="BT273" s="16"/>
      <c r="BU273" s="16"/>
      <c r="BV273" s="16"/>
      <c r="BW273" s="16"/>
      <c r="BX273" s="16"/>
      <c r="BY273" s="16"/>
      <c r="BZ273" s="16"/>
      <c r="CA273" s="16"/>
      <c r="CB273" s="16"/>
      <c r="CC273" s="16"/>
      <c r="CD273" s="16"/>
      <c r="CE273" s="16"/>
      <c r="CF273" s="16"/>
    </row>
    <row r="274" spans="1:84" x14ac:dyDescent="0.25">
      <c r="A274" s="16"/>
      <c r="B274" s="16"/>
      <c r="C274" s="16"/>
      <c r="D274" s="16"/>
      <c r="E274" s="16"/>
      <c r="F274" s="16"/>
      <c r="G274" s="16"/>
      <c r="H274" s="16"/>
      <c r="I274" s="16"/>
      <c r="J274" s="16"/>
      <c r="K274" s="16"/>
      <c r="L274" s="16"/>
      <c r="M274" s="16"/>
      <c r="N274" s="16"/>
      <c r="O274" s="16"/>
      <c r="P274" s="16"/>
      <c r="Q274" s="16"/>
      <c r="R274" s="16"/>
      <c r="S274" s="16"/>
      <c r="T274" s="16"/>
      <c r="U274" s="16"/>
      <c r="V274" s="16"/>
      <c r="W274" s="16"/>
      <c r="X274" s="16"/>
      <c r="Y274" s="16"/>
      <c r="Z274" s="16"/>
      <c r="AA274" s="16"/>
      <c r="AB274" s="16"/>
      <c r="AC274" s="16"/>
      <c r="AD274" s="16"/>
      <c r="AE274" s="20" t="s">
        <v>1419</v>
      </c>
      <c r="AF274" s="16"/>
      <c r="AG274" s="16"/>
      <c r="AH274" s="16"/>
      <c r="AI274" s="16"/>
      <c r="AJ274" s="16"/>
      <c r="AK274" s="16"/>
      <c r="AL274" s="16"/>
      <c r="AM274" s="16"/>
      <c r="AN274" s="16"/>
      <c r="AO274" s="16"/>
      <c r="AP274" s="16"/>
      <c r="AQ274" s="16"/>
      <c r="AR274" s="16"/>
      <c r="AS274" s="16"/>
      <c r="AT274" s="16"/>
      <c r="AU274" s="16"/>
      <c r="AV274" s="16"/>
      <c r="AW274" s="16"/>
      <c r="AX274" s="16"/>
      <c r="AY274" s="16"/>
      <c r="AZ274" s="16"/>
      <c r="BA274" s="16"/>
      <c r="BB274" s="16"/>
      <c r="BC274" s="16"/>
      <c r="BD274" s="16"/>
      <c r="BE274" s="16"/>
      <c r="BF274" s="16"/>
      <c r="BG274" s="16"/>
      <c r="BH274" s="16"/>
      <c r="BI274" s="16"/>
      <c r="BJ274" s="16"/>
      <c r="BK274" s="16"/>
      <c r="BL274" s="16"/>
      <c r="BM274" s="16"/>
      <c r="BN274" s="16"/>
      <c r="BO274" s="16"/>
      <c r="BP274" s="16"/>
      <c r="BQ274" s="16"/>
      <c r="BR274" s="16"/>
      <c r="BS274" s="16"/>
      <c r="BT274" s="16"/>
      <c r="BU274" s="16"/>
      <c r="BV274" s="16"/>
      <c r="BW274" s="16"/>
      <c r="BX274" s="16"/>
      <c r="BY274" s="16"/>
      <c r="BZ274" s="16"/>
      <c r="CA274" s="16"/>
      <c r="CB274" s="16"/>
      <c r="CC274" s="16"/>
      <c r="CD274" s="16"/>
      <c r="CE274" s="16"/>
      <c r="CF274" s="16"/>
    </row>
    <row r="275" spans="1:84" x14ac:dyDescent="0.25">
      <c r="A275" s="16"/>
      <c r="B275" s="16"/>
      <c r="C275" s="16"/>
      <c r="D275" s="16"/>
      <c r="E275" s="16"/>
      <c r="F275" s="16"/>
      <c r="G275" s="16"/>
      <c r="H275" s="16"/>
      <c r="I275" s="16"/>
      <c r="J275" s="16"/>
      <c r="K275" s="16"/>
      <c r="L275" s="16"/>
      <c r="M275" s="16"/>
      <c r="N275" s="16"/>
      <c r="O275" s="16"/>
      <c r="P275" s="16"/>
      <c r="Q275" s="16"/>
      <c r="R275" s="16"/>
      <c r="S275" s="16"/>
      <c r="T275" s="16"/>
      <c r="U275" s="16"/>
      <c r="V275" s="16"/>
      <c r="W275" s="16"/>
      <c r="X275" s="16"/>
      <c r="Y275" s="16"/>
      <c r="Z275" s="16"/>
      <c r="AA275" s="16"/>
      <c r="AB275" s="16"/>
      <c r="AC275" s="16"/>
      <c r="AD275" s="16"/>
      <c r="AE275" s="20" t="s">
        <v>1427</v>
      </c>
      <c r="AF275" s="16"/>
      <c r="AG275" s="16"/>
      <c r="AH275" s="16"/>
      <c r="AI275" s="16"/>
      <c r="AJ275" s="16"/>
      <c r="AK275" s="16"/>
      <c r="AL275" s="16"/>
      <c r="AM275" s="16"/>
      <c r="AN275" s="16"/>
      <c r="AO275" s="16"/>
      <c r="AP275" s="16"/>
      <c r="AQ275" s="16"/>
      <c r="AR275" s="16"/>
      <c r="AS275" s="16"/>
      <c r="AT275" s="16"/>
      <c r="AU275" s="16"/>
      <c r="AV275" s="16"/>
      <c r="AW275" s="16"/>
      <c r="AX275" s="16"/>
      <c r="AY275" s="16"/>
      <c r="AZ275" s="16"/>
      <c r="BA275" s="16"/>
      <c r="BB275" s="16"/>
      <c r="BC275" s="16"/>
      <c r="BD275" s="16"/>
      <c r="BE275" s="16"/>
      <c r="BF275" s="16"/>
      <c r="BG275" s="16"/>
      <c r="BH275" s="16"/>
      <c r="BI275" s="16"/>
      <c r="BJ275" s="16"/>
      <c r="BK275" s="16"/>
      <c r="BL275" s="16"/>
      <c r="BM275" s="16"/>
      <c r="BN275" s="16"/>
      <c r="BO275" s="16"/>
      <c r="BP275" s="16"/>
      <c r="BQ275" s="16"/>
      <c r="BR275" s="16"/>
      <c r="BS275" s="16"/>
      <c r="BT275" s="16"/>
      <c r="BU275" s="16"/>
      <c r="BV275" s="16"/>
      <c r="BW275" s="16"/>
      <c r="BX275" s="16"/>
      <c r="BY275" s="16"/>
      <c r="BZ275" s="16"/>
      <c r="CA275" s="16"/>
      <c r="CB275" s="16"/>
      <c r="CC275" s="16"/>
      <c r="CD275" s="16"/>
      <c r="CE275" s="16"/>
      <c r="CF275" s="16"/>
    </row>
    <row r="276" spans="1:84" x14ac:dyDescent="0.25">
      <c r="A276" s="16"/>
      <c r="B276" s="16"/>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c r="AA276" s="16"/>
      <c r="AB276" s="16"/>
      <c r="AC276" s="16"/>
      <c r="AD276" s="16"/>
      <c r="AE276" s="20" t="s">
        <v>1435</v>
      </c>
      <c r="AF276" s="16"/>
      <c r="AG276" s="16"/>
      <c r="AH276" s="16"/>
      <c r="AI276" s="16"/>
      <c r="AJ276" s="16"/>
      <c r="AK276" s="16"/>
      <c r="AL276" s="16"/>
      <c r="AM276" s="16"/>
      <c r="AN276" s="16"/>
      <c r="AO276" s="16"/>
      <c r="AP276" s="16"/>
      <c r="AQ276" s="16"/>
      <c r="AR276" s="16"/>
      <c r="AS276" s="16"/>
      <c r="AT276" s="16"/>
      <c r="AU276" s="16"/>
      <c r="AV276" s="16"/>
      <c r="AW276" s="16"/>
      <c r="AX276" s="16"/>
      <c r="AY276" s="16"/>
      <c r="AZ276" s="16"/>
      <c r="BA276" s="16"/>
      <c r="BB276" s="16"/>
      <c r="BC276" s="16"/>
      <c r="BD276" s="16"/>
      <c r="BE276" s="16"/>
      <c r="BF276" s="16"/>
      <c r="BG276" s="16"/>
      <c r="BH276" s="16"/>
      <c r="BI276" s="16"/>
      <c r="BJ276" s="16"/>
      <c r="BK276" s="16"/>
      <c r="BL276" s="16"/>
      <c r="BM276" s="16"/>
      <c r="BN276" s="16"/>
      <c r="BO276" s="16"/>
      <c r="BP276" s="16"/>
      <c r="BQ276" s="16"/>
      <c r="BR276" s="16"/>
      <c r="BS276" s="16"/>
      <c r="BT276" s="16"/>
      <c r="BU276" s="16"/>
      <c r="BV276" s="16"/>
      <c r="BW276" s="16"/>
      <c r="BX276" s="16"/>
      <c r="BY276" s="16"/>
      <c r="BZ276" s="16"/>
      <c r="CA276" s="16"/>
      <c r="CB276" s="16"/>
      <c r="CC276" s="16"/>
      <c r="CD276" s="16"/>
      <c r="CE276" s="16"/>
      <c r="CF276" s="16"/>
    </row>
    <row r="277" spans="1:84" x14ac:dyDescent="0.25">
      <c r="A277" s="16"/>
      <c r="B277" s="16"/>
      <c r="C277" s="16"/>
      <c r="D277" s="16"/>
      <c r="E277" s="16"/>
      <c r="F277" s="16"/>
      <c r="G277" s="16"/>
      <c r="H277" s="16"/>
      <c r="I277" s="16"/>
      <c r="J277" s="16"/>
      <c r="K277" s="16"/>
      <c r="L277" s="16"/>
      <c r="M277" s="16"/>
      <c r="N277" s="16"/>
      <c r="O277" s="16"/>
      <c r="P277" s="16"/>
      <c r="Q277" s="16"/>
      <c r="R277" s="16"/>
      <c r="S277" s="16"/>
      <c r="T277" s="16"/>
      <c r="U277" s="16"/>
      <c r="V277" s="16"/>
      <c r="W277" s="16"/>
      <c r="X277" s="16"/>
      <c r="Y277" s="16"/>
      <c r="Z277" s="16"/>
      <c r="AA277" s="16"/>
      <c r="AB277" s="16"/>
      <c r="AC277" s="16"/>
      <c r="AD277" s="16"/>
      <c r="AE277" s="20" t="s">
        <v>1439</v>
      </c>
      <c r="AF277" s="16"/>
      <c r="AG277" s="16"/>
      <c r="AH277" s="16"/>
      <c r="AI277" s="16"/>
      <c r="AJ277" s="16"/>
      <c r="AK277" s="16"/>
      <c r="AL277" s="16"/>
      <c r="AM277" s="16"/>
      <c r="AN277" s="16"/>
      <c r="AO277" s="16"/>
      <c r="AP277" s="16"/>
      <c r="AQ277" s="16"/>
      <c r="AR277" s="16"/>
      <c r="AS277" s="16"/>
      <c r="AT277" s="16"/>
      <c r="AU277" s="16"/>
      <c r="AV277" s="16"/>
      <c r="AW277" s="16"/>
      <c r="AX277" s="16"/>
      <c r="AY277" s="16"/>
      <c r="AZ277" s="16"/>
      <c r="BA277" s="16"/>
      <c r="BB277" s="16"/>
      <c r="BC277" s="16"/>
      <c r="BD277" s="16"/>
      <c r="BE277" s="16"/>
      <c r="BF277" s="16"/>
      <c r="BG277" s="16"/>
      <c r="BH277" s="16"/>
      <c r="BI277" s="16"/>
      <c r="BJ277" s="16"/>
      <c r="BK277" s="16"/>
      <c r="BL277" s="16"/>
      <c r="BM277" s="16"/>
      <c r="BN277" s="16"/>
      <c r="BO277" s="16"/>
      <c r="BP277" s="16"/>
      <c r="BQ277" s="16"/>
      <c r="BR277" s="16"/>
      <c r="BS277" s="16"/>
      <c r="BT277" s="16"/>
      <c r="BU277" s="16"/>
      <c r="BV277" s="16"/>
      <c r="BW277" s="16"/>
      <c r="BX277" s="16"/>
      <c r="BY277" s="16"/>
      <c r="BZ277" s="16"/>
      <c r="CA277" s="16"/>
      <c r="CB277" s="16"/>
      <c r="CC277" s="16"/>
      <c r="CD277" s="16"/>
      <c r="CE277" s="16"/>
      <c r="CF277" s="16"/>
    </row>
    <row r="278" spans="1:84" x14ac:dyDescent="0.25">
      <c r="A278" s="16"/>
      <c r="B278" s="16"/>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c r="AA278" s="16"/>
      <c r="AB278" s="16"/>
      <c r="AC278" s="16"/>
      <c r="AD278" s="16"/>
      <c r="AE278" s="20" t="s">
        <v>1443</v>
      </c>
      <c r="AF278" s="16"/>
      <c r="AG278" s="16"/>
      <c r="AH278" s="16"/>
      <c r="AI278" s="16"/>
      <c r="AJ278" s="16"/>
      <c r="AK278" s="16"/>
      <c r="AL278" s="16"/>
      <c r="AM278" s="16"/>
      <c r="AN278" s="16"/>
      <c r="AO278" s="16"/>
      <c r="AP278" s="16"/>
      <c r="AQ278" s="16"/>
      <c r="AR278" s="16"/>
      <c r="AS278" s="16"/>
      <c r="AT278" s="16"/>
      <c r="AU278" s="16"/>
      <c r="AV278" s="16"/>
      <c r="AW278" s="16"/>
      <c r="AX278" s="16"/>
      <c r="AY278" s="16"/>
      <c r="AZ278" s="16"/>
      <c r="BA278" s="16"/>
      <c r="BB278" s="16"/>
      <c r="BC278" s="16"/>
      <c r="BD278" s="16"/>
      <c r="BE278" s="16"/>
      <c r="BF278" s="16"/>
      <c r="BG278" s="16"/>
      <c r="BH278" s="16"/>
      <c r="BI278" s="16"/>
      <c r="BJ278" s="16"/>
      <c r="BK278" s="16"/>
      <c r="BL278" s="16"/>
      <c r="BM278" s="16"/>
      <c r="BN278" s="16"/>
      <c r="BO278" s="16"/>
      <c r="BP278" s="16"/>
      <c r="BQ278" s="16"/>
      <c r="BR278" s="16"/>
      <c r="BS278" s="16"/>
      <c r="BT278" s="16"/>
      <c r="BU278" s="16"/>
      <c r="BV278" s="16"/>
      <c r="BW278" s="16"/>
      <c r="BX278" s="16"/>
      <c r="BY278" s="16"/>
      <c r="BZ278" s="16"/>
      <c r="CA278" s="16"/>
      <c r="CB278" s="16"/>
      <c r="CC278" s="16"/>
      <c r="CD278" s="16"/>
      <c r="CE278" s="16"/>
      <c r="CF278" s="16"/>
    </row>
    <row r="279" spans="1:84" x14ac:dyDescent="0.25">
      <c r="A279" s="16"/>
      <c r="B279" s="16"/>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c r="AA279" s="16"/>
      <c r="AB279" s="16"/>
      <c r="AC279" s="16"/>
      <c r="AD279" s="16"/>
      <c r="AE279" s="20" t="s">
        <v>1446</v>
      </c>
      <c r="AF279" s="16"/>
      <c r="AG279" s="16"/>
      <c r="AH279" s="16"/>
      <c r="AI279" s="16"/>
      <c r="AJ279" s="16"/>
      <c r="AK279" s="16"/>
      <c r="AL279" s="16"/>
      <c r="AM279" s="16"/>
      <c r="AN279" s="16"/>
      <c r="AO279" s="16"/>
      <c r="AP279" s="16"/>
      <c r="AQ279" s="16"/>
      <c r="AR279" s="16"/>
      <c r="AS279" s="16"/>
      <c r="AT279" s="16"/>
      <c r="AU279" s="16"/>
      <c r="AV279" s="16"/>
      <c r="AW279" s="16"/>
      <c r="AX279" s="16"/>
      <c r="AY279" s="16"/>
      <c r="AZ279" s="16"/>
      <c r="BA279" s="16"/>
      <c r="BB279" s="16"/>
      <c r="BC279" s="16"/>
      <c r="BD279" s="16"/>
      <c r="BE279" s="16"/>
      <c r="BF279" s="16"/>
      <c r="BG279" s="16"/>
      <c r="BH279" s="16"/>
      <c r="BI279" s="16"/>
      <c r="BJ279" s="16"/>
      <c r="BK279" s="16"/>
      <c r="BL279" s="16"/>
      <c r="BM279" s="16"/>
      <c r="BN279" s="16"/>
      <c r="BO279" s="16"/>
      <c r="BP279" s="16"/>
      <c r="BQ279" s="16"/>
      <c r="BR279" s="16"/>
      <c r="BS279" s="16"/>
      <c r="BT279" s="16"/>
      <c r="BU279" s="16"/>
      <c r="BV279" s="16"/>
      <c r="BW279" s="16"/>
      <c r="BX279" s="16"/>
      <c r="BY279" s="16"/>
      <c r="BZ279" s="16"/>
      <c r="CA279" s="16"/>
      <c r="CB279" s="16"/>
      <c r="CC279" s="16"/>
      <c r="CD279" s="16"/>
      <c r="CE279" s="16"/>
      <c r="CF279" s="16"/>
    </row>
    <row r="280" spans="1:84" x14ac:dyDescent="0.25">
      <c r="A280" s="16"/>
      <c r="B280" s="16"/>
      <c r="C280" s="16"/>
      <c r="D280" s="16"/>
      <c r="E280" s="16"/>
      <c r="F280" s="16"/>
      <c r="G280" s="16"/>
      <c r="H280" s="16"/>
      <c r="I280" s="16"/>
      <c r="J280" s="16"/>
      <c r="K280" s="16"/>
      <c r="L280" s="16"/>
      <c r="M280" s="16"/>
      <c r="N280" s="16"/>
      <c r="O280" s="16"/>
      <c r="P280" s="16"/>
      <c r="Q280" s="16"/>
      <c r="R280" s="16"/>
      <c r="S280" s="16"/>
      <c r="T280" s="16"/>
      <c r="U280" s="16"/>
      <c r="V280" s="16"/>
      <c r="W280" s="16"/>
      <c r="X280" s="16"/>
      <c r="Y280" s="16"/>
      <c r="Z280" s="16"/>
      <c r="AA280" s="16"/>
      <c r="AB280" s="16"/>
      <c r="AC280" s="16"/>
      <c r="AD280" s="16"/>
      <c r="AE280" s="20" t="s">
        <v>1449</v>
      </c>
      <c r="AF280" s="16"/>
      <c r="AG280" s="16"/>
      <c r="AH280" s="16"/>
      <c r="AI280" s="16"/>
      <c r="AJ280" s="16"/>
      <c r="AK280" s="16"/>
      <c r="AL280" s="16"/>
      <c r="AM280" s="16"/>
      <c r="AN280" s="16"/>
      <c r="AO280" s="16"/>
      <c r="AP280" s="16"/>
      <c r="AQ280" s="16"/>
      <c r="AR280" s="16"/>
      <c r="AS280" s="16"/>
      <c r="AT280" s="16"/>
      <c r="AU280" s="16"/>
      <c r="AV280" s="16"/>
      <c r="AW280" s="16"/>
      <c r="AX280" s="16"/>
      <c r="AY280" s="16"/>
      <c r="AZ280" s="16"/>
      <c r="BA280" s="16"/>
      <c r="BB280" s="16"/>
      <c r="BC280" s="16"/>
      <c r="BD280" s="16"/>
      <c r="BE280" s="16"/>
      <c r="BF280" s="16"/>
      <c r="BG280" s="16"/>
      <c r="BH280" s="16"/>
      <c r="BI280" s="16"/>
      <c r="BJ280" s="16"/>
      <c r="BK280" s="16"/>
      <c r="BL280" s="16"/>
      <c r="BM280" s="16"/>
      <c r="BN280" s="16"/>
      <c r="BO280" s="16"/>
      <c r="BP280" s="16"/>
      <c r="BQ280" s="16"/>
      <c r="BR280" s="16"/>
      <c r="BS280" s="16"/>
      <c r="BT280" s="16"/>
      <c r="BU280" s="16"/>
      <c r="BV280" s="16"/>
      <c r="BW280" s="16"/>
      <c r="BX280" s="16"/>
      <c r="BY280" s="16"/>
      <c r="BZ280" s="16"/>
      <c r="CA280" s="16"/>
      <c r="CB280" s="16"/>
      <c r="CC280" s="16"/>
      <c r="CD280" s="16"/>
      <c r="CE280" s="16"/>
      <c r="CF280" s="16"/>
    </row>
    <row r="281" spans="1:84" x14ac:dyDescent="0.25">
      <c r="A281" s="16"/>
      <c r="B281" s="16"/>
      <c r="C281" s="16"/>
      <c r="D281" s="16"/>
      <c r="E281" s="16"/>
      <c r="F281" s="16"/>
      <c r="G281" s="16"/>
      <c r="H281" s="16"/>
      <c r="I281" s="16"/>
      <c r="J281" s="16"/>
      <c r="K281" s="16"/>
      <c r="L281" s="16"/>
      <c r="M281" s="16"/>
      <c r="N281" s="16"/>
      <c r="O281" s="16"/>
      <c r="P281" s="16"/>
      <c r="Q281" s="16"/>
      <c r="R281" s="16"/>
      <c r="S281" s="16"/>
      <c r="T281" s="16"/>
      <c r="U281" s="16"/>
      <c r="V281" s="16"/>
      <c r="W281" s="16"/>
      <c r="X281" s="16"/>
      <c r="Y281" s="16"/>
      <c r="Z281" s="16"/>
      <c r="AA281" s="16"/>
      <c r="AB281" s="16"/>
      <c r="AC281" s="16"/>
      <c r="AD281" s="16"/>
      <c r="AE281" s="20" t="s">
        <v>1456</v>
      </c>
      <c r="AF281" s="16"/>
      <c r="AG281" s="16"/>
      <c r="AH281" s="16"/>
      <c r="AI281" s="16"/>
      <c r="AJ281" s="16"/>
      <c r="AK281" s="16"/>
      <c r="AL281" s="16"/>
      <c r="AM281" s="16"/>
      <c r="AN281" s="16"/>
      <c r="AO281" s="16"/>
      <c r="AP281" s="16"/>
      <c r="AQ281" s="16"/>
      <c r="AR281" s="16"/>
      <c r="AS281" s="16"/>
      <c r="AT281" s="16"/>
      <c r="AU281" s="16"/>
      <c r="AV281" s="16"/>
      <c r="AW281" s="16"/>
      <c r="AX281" s="16"/>
      <c r="AY281" s="16"/>
      <c r="AZ281" s="16"/>
      <c r="BA281" s="16"/>
      <c r="BB281" s="16"/>
      <c r="BC281" s="16"/>
      <c r="BD281" s="16"/>
      <c r="BE281" s="16"/>
      <c r="BF281" s="16"/>
      <c r="BG281" s="16"/>
      <c r="BH281" s="16"/>
      <c r="BI281" s="16"/>
      <c r="BJ281" s="16"/>
      <c r="BK281" s="16"/>
      <c r="BL281" s="16"/>
      <c r="BM281" s="16"/>
      <c r="BN281" s="16"/>
      <c r="BO281" s="16"/>
      <c r="BP281" s="16"/>
      <c r="BQ281" s="16"/>
      <c r="BR281" s="16"/>
      <c r="BS281" s="16"/>
      <c r="BT281" s="16"/>
      <c r="BU281" s="16"/>
      <c r="BV281" s="16"/>
      <c r="BW281" s="16"/>
      <c r="BX281" s="16"/>
      <c r="BY281" s="16"/>
      <c r="BZ281" s="16"/>
      <c r="CA281" s="16"/>
      <c r="CB281" s="16"/>
      <c r="CC281" s="16"/>
      <c r="CD281" s="16"/>
      <c r="CE281" s="16"/>
      <c r="CF281" s="16"/>
    </row>
    <row r="282" spans="1:84" x14ac:dyDescent="0.25">
      <c r="A282" s="16"/>
      <c r="B282" s="16"/>
      <c r="C282" s="16"/>
      <c r="D282" s="16"/>
      <c r="E282" s="16"/>
      <c r="F282" s="16"/>
      <c r="G282" s="16"/>
      <c r="H282" s="16"/>
      <c r="I282" s="16"/>
      <c r="J282" s="16"/>
      <c r="K282" s="16"/>
      <c r="L282" s="16"/>
      <c r="M282" s="16"/>
      <c r="N282" s="16"/>
      <c r="O282" s="16"/>
      <c r="P282" s="16"/>
      <c r="Q282" s="16"/>
      <c r="R282" s="16"/>
      <c r="S282" s="16"/>
      <c r="T282" s="16"/>
      <c r="U282" s="16"/>
      <c r="V282" s="16"/>
      <c r="W282" s="16"/>
      <c r="X282" s="16"/>
      <c r="Y282" s="16"/>
      <c r="Z282" s="16"/>
      <c r="AA282" s="16"/>
      <c r="AB282" s="16"/>
      <c r="AC282" s="16"/>
      <c r="AD282" s="16"/>
      <c r="AE282" s="20" t="s">
        <v>1464</v>
      </c>
      <c r="AF282" s="16"/>
      <c r="AG282" s="16"/>
      <c r="AH282" s="16"/>
      <c r="AI282" s="16"/>
      <c r="AJ282" s="16"/>
      <c r="AK282" s="16"/>
      <c r="AL282" s="16"/>
      <c r="AM282" s="16"/>
      <c r="AN282" s="16"/>
      <c r="AO282" s="16"/>
      <c r="AP282" s="16"/>
      <c r="AQ282" s="16"/>
      <c r="AR282" s="16"/>
      <c r="AS282" s="16"/>
      <c r="AT282" s="16"/>
      <c r="AU282" s="16"/>
      <c r="AV282" s="16"/>
      <c r="AW282" s="16"/>
      <c r="AX282" s="16"/>
      <c r="AY282" s="16"/>
      <c r="AZ282" s="16"/>
      <c r="BA282" s="16"/>
      <c r="BB282" s="16"/>
      <c r="BC282" s="16"/>
      <c r="BD282" s="16"/>
      <c r="BE282" s="16"/>
      <c r="BF282" s="16"/>
      <c r="BG282" s="16"/>
      <c r="BH282" s="16"/>
      <c r="BI282" s="16"/>
      <c r="BJ282" s="16"/>
      <c r="BK282" s="16"/>
      <c r="BL282" s="16"/>
      <c r="BM282" s="16"/>
      <c r="BN282" s="16"/>
      <c r="BO282" s="16"/>
      <c r="BP282" s="16"/>
      <c r="BQ282" s="16"/>
      <c r="BR282" s="16"/>
      <c r="BS282" s="16"/>
      <c r="BT282" s="16"/>
      <c r="BU282" s="16"/>
      <c r="BV282" s="16"/>
      <c r="BW282" s="16"/>
      <c r="BX282" s="16"/>
      <c r="BY282" s="16"/>
      <c r="BZ282" s="16"/>
      <c r="CA282" s="16"/>
      <c r="CB282" s="16"/>
      <c r="CC282" s="16"/>
      <c r="CD282" s="16"/>
      <c r="CE282" s="16"/>
      <c r="CF282" s="16"/>
    </row>
    <row r="283" spans="1:84" x14ac:dyDescent="0.25">
      <c r="A283" s="16"/>
      <c r="B283" s="16"/>
      <c r="C283" s="16"/>
      <c r="D283" s="16"/>
      <c r="E283" s="16"/>
      <c r="F283" s="16"/>
      <c r="G283" s="16"/>
      <c r="H283" s="16"/>
      <c r="I283" s="16"/>
      <c r="J283" s="16"/>
      <c r="K283" s="16"/>
      <c r="L283" s="16"/>
      <c r="M283" s="16"/>
      <c r="N283" s="16"/>
      <c r="O283" s="16"/>
      <c r="P283" s="16"/>
      <c r="Q283" s="16"/>
      <c r="R283" s="16"/>
      <c r="S283" s="16"/>
      <c r="T283" s="16"/>
      <c r="U283" s="16"/>
      <c r="V283" s="16"/>
      <c r="W283" s="16"/>
      <c r="X283" s="16"/>
      <c r="Y283" s="16"/>
      <c r="Z283" s="16"/>
      <c r="AA283" s="16"/>
      <c r="AB283" s="16"/>
      <c r="AC283" s="16"/>
      <c r="AD283" s="16"/>
      <c r="AE283" s="20" t="s">
        <v>1467</v>
      </c>
      <c r="AF283" s="16"/>
      <c r="AG283" s="16"/>
      <c r="AH283" s="16"/>
      <c r="AI283" s="16"/>
      <c r="AJ283" s="16"/>
      <c r="AK283" s="16"/>
      <c r="AL283" s="16"/>
      <c r="AM283" s="16"/>
      <c r="AN283" s="16"/>
      <c r="AO283" s="16"/>
      <c r="AP283" s="16"/>
      <c r="AQ283" s="16"/>
      <c r="AR283" s="16"/>
      <c r="AS283" s="16"/>
      <c r="AT283" s="16"/>
      <c r="AU283" s="16"/>
      <c r="AV283" s="16"/>
      <c r="AW283" s="16"/>
      <c r="AX283" s="16"/>
      <c r="AY283" s="16"/>
      <c r="AZ283" s="16"/>
      <c r="BA283" s="16"/>
      <c r="BB283" s="16"/>
      <c r="BC283" s="16"/>
      <c r="BD283" s="16"/>
      <c r="BE283" s="16"/>
      <c r="BF283" s="16"/>
      <c r="BG283" s="16"/>
      <c r="BH283" s="16"/>
      <c r="BI283" s="16"/>
      <c r="BJ283" s="16"/>
      <c r="BK283" s="16"/>
      <c r="BL283" s="16"/>
      <c r="BM283" s="16"/>
      <c r="BN283" s="16"/>
      <c r="BO283" s="16"/>
      <c r="BP283" s="16"/>
      <c r="BQ283" s="16"/>
      <c r="BR283" s="16"/>
      <c r="BS283" s="16"/>
      <c r="BT283" s="16"/>
      <c r="BU283" s="16"/>
      <c r="BV283" s="16"/>
      <c r="BW283" s="16"/>
      <c r="BX283" s="16"/>
      <c r="BY283" s="16"/>
      <c r="BZ283" s="16"/>
      <c r="CA283" s="16"/>
      <c r="CB283" s="16"/>
      <c r="CC283" s="16"/>
      <c r="CD283" s="16"/>
      <c r="CE283" s="16"/>
      <c r="CF283" s="16"/>
    </row>
    <row r="284" spans="1:84" x14ac:dyDescent="0.25">
      <c r="A284" s="16"/>
      <c r="B284" s="16"/>
      <c r="C284" s="16"/>
      <c r="D284" s="16"/>
      <c r="E284" s="16"/>
      <c r="F284" s="16"/>
      <c r="G284" s="16"/>
      <c r="H284" s="16"/>
      <c r="I284" s="16"/>
      <c r="J284" s="16"/>
      <c r="K284" s="16"/>
      <c r="L284" s="16"/>
      <c r="M284" s="16"/>
      <c r="N284" s="16"/>
      <c r="O284" s="16"/>
      <c r="P284" s="16"/>
      <c r="Q284" s="16"/>
      <c r="R284" s="16"/>
      <c r="S284" s="16"/>
      <c r="T284" s="16"/>
      <c r="U284" s="16"/>
      <c r="V284" s="16"/>
      <c r="W284" s="16"/>
      <c r="X284" s="16"/>
      <c r="Y284" s="16"/>
      <c r="Z284" s="16"/>
      <c r="AA284" s="16"/>
      <c r="AB284" s="16"/>
      <c r="AC284" s="16"/>
      <c r="AD284" s="16"/>
      <c r="AE284" s="20" t="s">
        <v>1470</v>
      </c>
      <c r="AF284" s="16"/>
      <c r="AG284" s="16"/>
      <c r="AH284" s="16"/>
      <c r="AI284" s="16"/>
      <c r="AJ284" s="16"/>
      <c r="AK284" s="16"/>
      <c r="AL284" s="16"/>
      <c r="AM284" s="16"/>
      <c r="AN284" s="16"/>
      <c r="AO284" s="16"/>
      <c r="AP284" s="16"/>
      <c r="AQ284" s="16"/>
      <c r="AR284" s="16"/>
      <c r="AS284" s="16"/>
      <c r="AT284" s="16"/>
      <c r="AU284" s="16"/>
      <c r="AV284" s="16"/>
      <c r="AW284" s="16"/>
      <c r="AX284" s="16"/>
      <c r="AY284" s="16"/>
      <c r="AZ284" s="16"/>
      <c r="BA284" s="16"/>
      <c r="BB284" s="16"/>
      <c r="BC284" s="16"/>
      <c r="BD284" s="16"/>
      <c r="BE284" s="16"/>
      <c r="BF284" s="16"/>
      <c r="BG284" s="16"/>
      <c r="BH284" s="16"/>
      <c r="BI284" s="16"/>
      <c r="BJ284" s="16"/>
      <c r="BK284" s="16"/>
      <c r="BL284" s="16"/>
      <c r="BM284" s="16"/>
      <c r="BN284" s="16"/>
      <c r="BO284" s="16"/>
      <c r="BP284" s="16"/>
      <c r="BQ284" s="16"/>
      <c r="BR284" s="16"/>
      <c r="BS284" s="16"/>
      <c r="BT284" s="16"/>
      <c r="BU284" s="16"/>
      <c r="BV284" s="16"/>
      <c r="BW284" s="16"/>
      <c r="BX284" s="16"/>
      <c r="BY284" s="16"/>
      <c r="BZ284" s="16"/>
      <c r="CA284" s="16"/>
      <c r="CB284" s="16"/>
      <c r="CC284" s="16"/>
      <c r="CD284" s="16"/>
      <c r="CE284" s="16"/>
      <c r="CF284" s="16"/>
    </row>
    <row r="285" spans="1:84" x14ac:dyDescent="0.25">
      <c r="A285" s="16"/>
      <c r="B285" s="16"/>
      <c r="C285" s="16"/>
      <c r="D285" s="16"/>
      <c r="E285" s="16"/>
      <c r="F285" s="16"/>
      <c r="G285" s="16"/>
      <c r="H285" s="16"/>
      <c r="I285" s="16"/>
      <c r="J285" s="16"/>
      <c r="K285" s="16"/>
      <c r="L285" s="16"/>
      <c r="M285" s="16"/>
      <c r="N285" s="16"/>
      <c r="O285" s="16"/>
      <c r="P285" s="16"/>
      <c r="Q285" s="16"/>
      <c r="R285" s="16"/>
      <c r="S285" s="16"/>
      <c r="T285" s="16"/>
      <c r="U285" s="16"/>
      <c r="V285" s="16"/>
      <c r="W285" s="16"/>
      <c r="X285" s="16"/>
      <c r="Y285" s="16"/>
      <c r="Z285" s="16"/>
      <c r="AA285" s="16"/>
      <c r="AB285" s="16"/>
      <c r="AC285" s="16"/>
      <c r="AD285" s="16"/>
      <c r="AE285" s="20" t="s">
        <v>1478</v>
      </c>
      <c r="AF285" s="16"/>
      <c r="AG285" s="16"/>
      <c r="AH285" s="16"/>
      <c r="AI285" s="16"/>
      <c r="AJ285" s="16"/>
      <c r="AK285" s="16"/>
      <c r="AL285" s="16"/>
      <c r="AM285" s="16"/>
      <c r="AN285" s="16"/>
      <c r="AO285" s="16"/>
      <c r="AP285" s="16"/>
      <c r="AQ285" s="16"/>
      <c r="AR285" s="16"/>
      <c r="AS285" s="16"/>
      <c r="AT285" s="16"/>
      <c r="AU285" s="16"/>
      <c r="AV285" s="16"/>
      <c r="AW285" s="16"/>
      <c r="AX285" s="16"/>
      <c r="AY285" s="16"/>
      <c r="AZ285" s="16"/>
      <c r="BA285" s="16"/>
      <c r="BB285" s="16"/>
      <c r="BC285" s="16"/>
      <c r="BD285" s="16"/>
      <c r="BE285" s="16"/>
      <c r="BF285" s="16"/>
      <c r="BG285" s="16"/>
      <c r="BH285" s="16"/>
      <c r="BI285" s="16"/>
      <c r="BJ285" s="16"/>
      <c r="BK285" s="16"/>
      <c r="BL285" s="16"/>
      <c r="BM285" s="16"/>
      <c r="BN285" s="16"/>
      <c r="BO285" s="16"/>
      <c r="BP285" s="16"/>
      <c r="BQ285" s="16"/>
      <c r="BR285" s="16"/>
      <c r="BS285" s="16"/>
      <c r="BT285" s="16"/>
      <c r="BU285" s="16"/>
      <c r="BV285" s="16"/>
      <c r="BW285" s="16"/>
      <c r="BX285" s="16"/>
      <c r="BY285" s="16"/>
      <c r="BZ285" s="16"/>
      <c r="CA285" s="16"/>
      <c r="CB285" s="16"/>
      <c r="CC285" s="16"/>
      <c r="CD285" s="16"/>
      <c r="CE285" s="16"/>
      <c r="CF285" s="16"/>
    </row>
    <row r="286" spans="1:84" x14ac:dyDescent="0.25">
      <c r="A286" s="16"/>
      <c r="B286" s="16"/>
      <c r="C286" s="16"/>
      <c r="D286" s="16"/>
      <c r="E286" s="16"/>
      <c r="F286" s="16"/>
      <c r="G286" s="16"/>
      <c r="H286" s="16"/>
      <c r="I286" s="16"/>
      <c r="J286" s="16"/>
      <c r="K286" s="16"/>
      <c r="L286" s="16"/>
      <c r="M286" s="16"/>
      <c r="N286" s="16"/>
      <c r="O286" s="16"/>
      <c r="P286" s="16"/>
      <c r="Q286" s="16"/>
      <c r="R286" s="16"/>
      <c r="S286" s="16"/>
      <c r="T286" s="16"/>
      <c r="U286" s="16"/>
      <c r="V286" s="16"/>
      <c r="W286" s="16"/>
      <c r="X286" s="16"/>
      <c r="Y286" s="16"/>
      <c r="Z286" s="16"/>
      <c r="AA286" s="16"/>
      <c r="AB286" s="16"/>
      <c r="AC286" s="16"/>
      <c r="AD286" s="16"/>
      <c r="AE286" s="20" t="s">
        <v>1486</v>
      </c>
      <c r="AF286" s="16"/>
      <c r="AG286" s="16"/>
      <c r="AH286" s="16"/>
      <c r="AI286" s="16"/>
      <c r="AJ286" s="16"/>
      <c r="AK286" s="16"/>
      <c r="AL286" s="16"/>
      <c r="AM286" s="16"/>
      <c r="AN286" s="16"/>
      <c r="AO286" s="16"/>
      <c r="AP286" s="16"/>
      <c r="AQ286" s="16"/>
      <c r="AR286" s="16"/>
      <c r="AS286" s="16"/>
      <c r="AT286" s="16"/>
      <c r="AU286" s="16"/>
      <c r="AV286" s="16"/>
      <c r="AW286" s="16"/>
      <c r="AX286" s="16"/>
      <c r="AY286" s="16"/>
      <c r="AZ286" s="16"/>
      <c r="BA286" s="16"/>
      <c r="BB286" s="16"/>
      <c r="BC286" s="16"/>
      <c r="BD286" s="16"/>
      <c r="BE286" s="16"/>
      <c r="BF286" s="16"/>
      <c r="BG286" s="16"/>
      <c r="BH286" s="16"/>
      <c r="BI286" s="16"/>
      <c r="BJ286" s="16"/>
      <c r="BK286" s="16"/>
      <c r="BL286" s="16"/>
      <c r="BM286" s="16"/>
      <c r="BN286" s="16"/>
      <c r="BO286" s="16"/>
      <c r="BP286" s="16"/>
      <c r="BQ286" s="16"/>
      <c r="BR286" s="16"/>
      <c r="BS286" s="16"/>
      <c r="BT286" s="16"/>
      <c r="BU286" s="16"/>
      <c r="BV286" s="16"/>
      <c r="BW286" s="16"/>
      <c r="BX286" s="16"/>
      <c r="BY286" s="16"/>
      <c r="BZ286" s="16"/>
      <c r="CA286" s="16"/>
      <c r="CB286" s="16"/>
      <c r="CC286" s="16"/>
      <c r="CD286" s="16"/>
      <c r="CE286" s="16"/>
      <c r="CF286" s="16"/>
    </row>
    <row r="287" spans="1:84" x14ac:dyDescent="0.25">
      <c r="A287" s="16"/>
      <c r="B287" s="16"/>
      <c r="C287" s="16"/>
      <c r="D287" s="16"/>
      <c r="E287" s="16"/>
      <c r="F287" s="16"/>
      <c r="G287" s="16"/>
      <c r="H287" s="16"/>
      <c r="I287" s="16"/>
      <c r="J287" s="16"/>
      <c r="K287" s="16"/>
      <c r="L287" s="16"/>
      <c r="M287" s="16"/>
      <c r="N287" s="16"/>
      <c r="O287" s="16"/>
      <c r="P287" s="16"/>
      <c r="Q287" s="16"/>
      <c r="R287" s="16"/>
      <c r="S287" s="16"/>
      <c r="T287" s="16"/>
      <c r="U287" s="16"/>
      <c r="V287" s="16"/>
      <c r="W287" s="16"/>
      <c r="X287" s="16"/>
      <c r="Y287" s="16"/>
      <c r="Z287" s="16"/>
      <c r="AA287" s="16"/>
      <c r="AB287" s="16"/>
      <c r="AC287" s="16"/>
      <c r="AD287" s="16"/>
      <c r="AE287" s="20" t="s">
        <v>1494</v>
      </c>
      <c r="AF287" s="16"/>
      <c r="AG287" s="16"/>
      <c r="AH287" s="16"/>
      <c r="AI287" s="16"/>
      <c r="AJ287" s="16"/>
      <c r="AK287" s="16"/>
      <c r="AL287" s="16"/>
      <c r="AM287" s="16"/>
      <c r="AN287" s="16"/>
      <c r="AO287" s="16"/>
      <c r="AP287" s="16"/>
      <c r="AQ287" s="16"/>
      <c r="AR287" s="16"/>
      <c r="AS287" s="16"/>
      <c r="AT287" s="16"/>
      <c r="AU287" s="16"/>
      <c r="AV287" s="16"/>
      <c r="AW287" s="16"/>
      <c r="AX287" s="16"/>
      <c r="AY287" s="16"/>
      <c r="AZ287" s="16"/>
      <c r="BA287" s="16"/>
      <c r="BB287" s="16"/>
      <c r="BC287" s="16"/>
      <c r="BD287" s="16"/>
      <c r="BE287" s="16"/>
      <c r="BF287" s="16"/>
      <c r="BG287" s="16"/>
      <c r="BH287" s="16"/>
      <c r="BI287" s="16"/>
      <c r="BJ287" s="16"/>
      <c r="BK287" s="16"/>
      <c r="BL287" s="16"/>
      <c r="BM287" s="16"/>
      <c r="BN287" s="16"/>
      <c r="BO287" s="16"/>
      <c r="BP287" s="16"/>
      <c r="BQ287" s="16"/>
      <c r="BR287" s="16"/>
      <c r="BS287" s="16"/>
      <c r="BT287" s="16"/>
      <c r="BU287" s="16"/>
      <c r="BV287" s="16"/>
      <c r="BW287" s="16"/>
      <c r="BX287" s="16"/>
      <c r="BY287" s="16"/>
      <c r="BZ287" s="16"/>
      <c r="CA287" s="16"/>
      <c r="CB287" s="16"/>
      <c r="CC287" s="16"/>
      <c r="CD287" s="16"/>
      <c r="CE287" s="16"/>
      <c r="CF287" s="16"/>
    </row>
    <row r="288" spans="1:84" x14ac:dyDescent="0.25">
      <c r="A288" s="16"/>
      <c r="B288" s="16"/>
      <c r="C288" s="16"/>
      <c r="D288" s="16"/>
      <c r="E288" s="16"/>
      <c r="F288" s="16"/>
      <c r="G288" s="16"/>
      <c r="H288" s="16"/>
      <c r="I288" s="16"/>
      <c r="J288" s="16"/>
      <c r="K288" s="16"/>
      <c r="L288" s="16"/>
      <c r="M288" s="16"/>
      <c r="N288" s="16"/>
      <c r="O288" s="16"/>
      <c r="P288" s="16"/>
      <c r="Q288" s="16"/>
      <c r="R288" s="16"/>
      <c r="S288" s="16"/>
      <c r="T288" s="16"/>
      <c r="U288" s="16"/>
      <c r="V288" s="16"/>
      <c r="W288" s="16"/>
      <c r="X288" s="16"/>
      <c r="Y288" s="16"/>
      <c r="Z288" s="16"/>
      <c r="AA288" s="16"/>
      <c r="AB288" s="16"/>
      <c r="AC288" s="16"/>
      <c r="AD288" s="16"/>
      <c r="AE288" s="20" t="s">
        <v>1498</v>
      </c>
      <c r="AF288" s="16"/>
      <c r="AG288" s="16"/>
      <c r="AH288" s="16"/>
      <c r="AI288" s="16"/>
      <c r="AJ288" s="16"/>
      <c r="AK288" s="16"/>
      <c r="AL288" s="16"/>
      <c r="AM288" s="16"/>
      <c r="AN288" s="16"/>
      <c r="AO288" s="16"/>
      <c r="AP288" s="16"/>
      <c r="AQ288" s="16"/>
      <c r="AR288" s="16"/>
      <c r="AS288" s="16"/>
      <c r="AT288" s="16"/>
      <c r="AU288" s="16"/>
      <c r="AV288" s="16"/>
      <c r="AW288" s="16"/>
      <c r="AX288" s="16"/>
      <c r="AY288" s="16"/>
      <c r="AZ288" s="16"/>
      <c r="BA288" s="16"/>
      <c r="BB288" s="16"/>
      <c r="BC288" s="16"/>
      <c r="BD288" s="16"/>
      <c r="BE288" s="16"/>
      <c r="BF288" s="16"/>
      <c r="BG288" s="16"/>
      <c r="BH288" s="16"/>
      <c r="BI288" s="16"/>
      <c r="BJ288" s="16"/>
      <c r="BK288" s="16"/>
      <c r="BL288" s="16"/>
      <c r="BM288" s="16"/>
      <c r="BN288" s="16"/>
      <c r="BO288" s="16"/>
      <c r="BP288" s="16"/>
      <c r="BQ288" s="16"/>
      <c r="BR288" s="16"/>
      <c r="BS288" s="16"/>
      <c r="BT288" s="16"/>
      <c r="BU288" s="16"/>
      <c r="BV288" s="16"/>
      <c r="BW288" s="16"/>
      <c r="BX288" s="16"/>
      <c r="BY288" s="16"/>
      <c r="BZ288" s="16"/>
      <c r="CA288" s="16"/>
      <c r="CB288" s="16"/>
      <c r="CC288" s="16"/>
      <c r="CD288" s="16"/>
      <c r="CE288" s="16"/>
      <c r="CF288" s="16"/>
    </row>
    <row r="289" spans="1:84" x14ac:dyDescent="0.25">
      <c r="A289" s="16"/>
      <c r="B289" s="16"/>
      <c r="C289" s="16"/>
      <c r="D289" s="16"/>
      <c r="E289" s="16"/>
      <c r="F289" s="16"/>
      <c r="G289" s="16"/>
      <c r="H289" s="16"/>
      <c r="I289" s="16"/>
      <c r="J289" s="16"/>
      <c r="K289" s="16"/>
      <c r="L289" s="16"/>
      <c r="M289" s="16"/>
      <c r="N289" s="16"/>
      <c r="O289" s="16"/>
      <c r="P289" s="16"/>
      <c r="Q289" s="16"/>
      <c r="R289" s="16"/>
      <c r="S289" s="16"/>
      <c r="T289" s="16"/>
      <c r="U289" s="16"/>
      <c r="V289" s="16"/>
      <c r="W289" s="16"/>
      <c r="X289" s="16"/>
      <c r="Y289" s="16"/>
      <c r="Z289" s="16"/>
      <c r="AA289" s="16"/>
      <c r="AB289" s="16"/>
      <c r="AC289" s="16"/>
      <c r="AD289" s="16"/>
      <c r="AE289" s="20" t="s">
        <v>1505</v>
      </c>
      <c r="AF289" s="16"/>
      <c r="AG289" s="16"/>
      <c r="AH289" s="16"/>
      <c r="AI289" s="16"/>
      <c r="AJ289" s="16"/>
      <c r="AK289" s="16"/>
      <c r="AL289" s="16"/>
      <c r="AM289" s="16"/>
      <c r="AN289" s="16"/>
      <c r="AO289" s="16"/>
      <c r="AP289" s="16"/>
      <c r="AQ289" s="16"/>
      <c r="AR289" s="16"/>
      <c r="AS289" s="16"/>
      <c r="AT289" s="16"/>
      <c r="AU289" s="16"/>
      <c r="AV289" s="16"/>
      <c r="AW289" s="16"/>
      <c r="AX289" s="16"/>
      <c r="AY289" s="16"/>
      <c r="AZ289" s="16"/>
      <c r="BA289" s="16"/>
      <c r="BB289" s="16"/>
      <c r="BC289" s="16"/>
      <c r="BD289" s="16"/>
      <c r="BE289" s="16"/>
      <c r="BF289" s="16"/>
      <c r="BG289" s="16"/>
      <c r="BH289" s="16"/>
      <c r="BI289" s="16"/>
      <c r="BJ289" s="16"/>
      <c r="BK289" s="16"/>
      <c r="BL289" s="16"/>
      <c r="BM289" s="16"/>
      <c r="BN289" s="16"/>
      <c r="BO289" s="16"/>
      <c r="BP289" s="16"/>
      <c r="BQ289" s="16"/>
      <c r="BR289" s="16"/>
      <c r="BS289" s="16"/>
      <c r="BT289" s="16"/>
      <c r="BU289" s="16"/>
      <c r="BV289" s="16"/>
      <c r="BW289" s="16"/>
      <c r="BX289" s="16"/>
      <c r="BY289" s="16"/>
      <c r="BZ289" s="16"/>
      <c r="CA289" s="16"/>
      <c r="CB289" s="16"/>
      <c r="CC289" s="16"/>
      <c r="CD289" s="16"/>
      <c r="CE289" s="16"/>
      <c r="CF289" s="16"/>
    </row>
    <row r="290" spans="1:84" x14ac:dyDescent="0.25">
      <c r="A290" s="16"/>
      <c r="B290" s="16"/>
      <c r="C290" s="16"/>
      <c r="D290" s="16"/>
      <c r="E290" s="16"/>
      <c r="F290" s="16"/>
      <c r="G290" s="16"/>
      <c r="H290" s="16"/>
      <c r="I290" s="16"/>
      <c r="J290" s="16"/>
      <c r="K290" s="16"/>
      <c r="L290" s="16"/>
      <c r="M290" s="16"/>
      <c r="N290" s="16"/>
      <c r="O290" s="16"/>
      <c r="P290" s="16"/>
      <c r="Q290" s="16"/>
      <c r="R290" s="16"/>
      <c r="S290" s="16"/>
      <c r="T290" s="16"/>
      <c r="U290" s="16"/>
      <c r="V290" s="16"/>
      <c r="W290" s="16"/>
      <c r="X290" s="16"/>
      <c r="Y290" s="16"/>
      <c r="Z290" s="16"/>
      <c r="AA290" s="16"/>
      <c r="AB290" s="16"/>
      <c r="AC290" s="16"/>
      <c r="AD290" s="16"/>
      <c r="AE290" s="20" t="s">
        <v>1509</v>
      </c>
      <c r="AF290" s="16"/>
      <c r="AG290" s="16"/>
      <c r="AH290" s="16"/>
      <c r="AI290" s="16"/>
      <c r="AJ290" s="16"/>
      <c r="AK290" s="16"/>
      <c r="AL290" s="16"/>
      <c r="AM290" s="16"/>
      <c r="AN290" s="16"/>
      <c r="AO290" s="16"/>
      <c r="AP290" s="16"/>
      <c r="AQ290" s="16"/>
      <c r="AR290" s="16"/>
      <c r="AS290" s="16"/>
      <c r="AT290" s="16"/>
      <c r="AU290" s="16"/>
      <c r="AV290" s="16"/>
      <c r="AW290" s="16"/>
      <c r="AX290" s="16"/>
      <c r="AY290" s="16"/>
      <c r="AZ290" s="16"/>
      <c r="BA290" s="16"/>
      <c r="BB290" s="16"/>
      <c r="BC290" s="16"/>
      <c r="BD290" s="16"/>
      <c r="BE290" s="16"/>
      <c r="BF290" s="16"/>
      <c r="BG290" s="16"/>
      <c r="BH290" s="16"/>
      <c r="BI290" s="16"/>
      <c r="BJ290" s="16"/>
      <c r="BK290" s="16"/>
      <c r="BL290" s="16"/>
      <c r="BM290" s="16"/>
      <c r="BN290" s="16"/>
      <c r="BO290" s="16"/>
      <c r="BP290" s="16"/>
      <c r="BQ290" s="16"/>
      <c r="BR290" s="16"/>
      <c r="BS290" s="16"/>
      <c r="BT290" s="16"/>
      <c r="BU290" s="16"/>
      <c r="BV290" s="16"/>
      <c r="BW290" s="16"/>
      <c r="BX290" s="16"/>
      <c r="BY290" s="16"/>
      <c r="BZ290" s="16"/>
      <c r="CA290" s="16"/>
      <c r="CB290" s="16"/>
      <c r="CC290" s="16"/>
      <c r="CD290" s="16"/>
      <c r="CE290" s="16"/>
      <c r="CF290" s="16"/>
    </row>
    <row r="291" spans="1:84" x14ac:dyDescent="0.25">
      <c r="A291" s="16"/>
      <c r="B291" s="16"/>
      <c r="C291" s="16"/>
      <c r="D291" s="16"/>
      <c r="E291" s="16"/>
      <c r="F291" s="16"/>
      <c r="G291" s="16"/>
      <c r="H291" s="16"/>
      <c r="I291" s="16"/>
      <c r="J291" s="16"/>
      <c r="K291" s="16"/>
      <c r="L291" s="16"/>
      <c r="M291" s="16"/>
      <c r="N291" s="16"/>
      <c r="O291" s="16"/>
      <c r="P291" s="16"/>
      <c r="Q291" s="16"/>
      <c r="R291" s="16"/>
      <c r="S291" s="16"/>
      <c r="T291" s="16"/>
      <c r="U291" s="16"/>
      <c r="V291" s="16"/>
      <c r="W291" s="16"/>
      <c r="X291" s="16"/>
      <c r="Y291" s="16"/>
      <c r="Z291" s="16"/>
      <c r="AA291" s="16"/>
      <c r="AB291" s="16"/>
      <c r="AC291" s="16"/>
      <c r="AD291" s="16"/>
      <c r="AE291" s="20" t="s">
        <v>1520</v>
      </c>
      <c r="AF291" s="16"/>
      <c r="AG291" s="16"/>
      <c r="AH291" s="16"/>
      <c r="AI291" s="16"/>
      <c r="AJ291" s="16"/>
      <c r="AK291" s="16"/>
      <c r="AL291" s="16"/>
      <c r="AM291" s="16"/>
      <c r="AN291" s="16"/>
      <c r="AO291" s="16"/>
      <c r="AP291" s="16"/>
      <c r="AQ291" s="16"/>
      <c r="AR291" s="16"/>
      <c r="AS291" s="16"/>
      <c r="AT291" s="16"/>
      <c r="AU291" s="16"/>
      <c r="AV291" s="16"/>
      <c r="AW291" s="16"/>
      <c r="AX291" s="16"/>
      <c r="AY291" s="16"/>
      <c r="AZ291" s="16"/>
      <c r="BA291" s="16"/>
      <c r="BB291" s="16"/>
      <c r="BC291" s="16"/>
      <c r="BD291" s="16"/>
      <c r="BE291" s="16"/>
      <c r="BF291" s="16"/>
      <c r="BG291" s="16"/>
      <c r="BH291" s="16"/>
      <c r="BI291" s="16"/>
      <c r="BJ291" s="16"/>
      <c r="BK291" s="16"/>
      <c r="BL291" s="16"/>
      <c r="BM291" s="16"/>
      <c r="BN291" s="16"/>
      <c r="BO291" s="16"/>
      <c r="BP291" s="16"/>
      <c r="BQ291" s="16"/>
      <c r="BR291" s="16"/>
      <c r="BS291" s="16"/>
      <c r="BT291" s="16"/>
      <c r="BU291" s="16"/>
      <c r="BV291" s="16"/>
      <c r="BW291" s="16"/>
      <c r="BX291" s="16"/>
      <c r="BY291" s="16"/>
      <c r="BZ291" s="16"/>
      <c r="CA291" s="16"/>
      <c r="CB291" s="16"/>
      <c r="CC291" s="16"/>
      <c r="CD291" s="16"/>
      <c r="CE291" s="16"/>
      <c r="CF291" s="16"/>
    </row>
    <row r="292" spans="1:84" x14ac:dyDescent="0.25">
      <c r="A292" s="16"/>
      <c r="B292" s="16"/>
      <c r="C292" s="16"/>
      <c r="D292" s="16"/>
      <c r="E292" s="16"/>
      <c r="F292" s="16"/>
      <c r="G292" s="16"/>
      <c r="H292" s="16"/>
      <c r="I292" s="16"/>
      <c r="J292" s="16"/>
      <c r="K292" s="16"/>
      <c r="L292" s="16"/>
      <c r="M292" s="16"/>
      <c r="N292" s="16"/>
      <c r="O292" s="16"/>
      <c r="P292" s="16"/>
      <c r="Q292" s="16"/>
      <c r="R292" s="16"/>
      <c r="S292" s="16"/>
      <c r="T292" s="16"/>
      <c r="U292" s="16"/>
      <c r="V292" s="16"/>
      <c r="W292" s="16"/>
      <c r="X292" s="16"/>
      <c r="Y292" s="16"/>
      <c r="Z292" s="16"/>
      <c r="AA292" s="16"/>
      <c r="AB292" s="16"/>
      <c r="AC292" s="16"/>
      <c r="AD292" s="16"/>
      <c r="AE292" s="20" t="s">
        <v>1527</v>
      </c>
      <c r="AF292" s="16"/>
      <c r="AG292" s="16"/>
      <c r="AH292" s="16"/>
      <c r="AI292" s="16"/>
      <c r="AJ292" s="16"/>
      <c r="AK292" s="16"/>
      <c r="AL292" s="16"/>
      <c r="AM292" s="16"/>
      <c r="AN292" s="16"/>
      <c r="AO292" s="16"/>
      <c r="AP292" s="16"/>
      <c r="AQ292" s="16"/>
      <c r="AR292" s="16"/>
      <c r="AS292" s="16"/>
      <c r="AT292" s="16"/>
      <c r="AU292" s="16"/>
      <c r="AV292" s="16"/>
      <c r="AW292" s="16"/>
      <c r="AX292" s="16"/>
      <c r="AY292" s="16"/>
      <c r="AZ292" s="16"/>
      <c r="BA292" s="16"/>
      <c r="BB292" s="16"/>
      <c r="BC292" s="16"/>
      <c r="BD292" s="16"/>
      <c r="BE292" s="16"/>
      <c r="BF292" s="16"/>
      <c r="BG292" s="16"/>
      <c r="BH292" s="16"/>
      <c r="BI292" s="16"/>
      <c r="BJ292" s="16"/>
      <c r="BK292" s="16"/>
      <c r="BL292" s="16"/>
      <c r="BM292" s="16"/>
      <c r="BN292" s="16"/>
      <c r="BO292" s="16"/>
      <c r="BP292" s="16"/>
      <c r="BQ292" s="16"/>
      <c r="BR292" s="16"/>
      <c r="BS292" s="16"/>
      <c r="BT292" s="16"/>
      <c r="BU292" s="16"/>
      <c r="BV292" s="16"/>
      <c r="BW292" s="16"/>
      <c r="BX292" s="16"/>
      <c r="BY292" s="16"/>
      <c r="BZ292" s="16"/>
      <c r="CA292" s="16"/>
      <c r="CB292" s="16"/>
      <c r="CC292" s="16"/>
      <c r="CD292" s="16"/>
      <c r="CE292" s="16"/>
      <c r="CF292" s="16"/>
    </row>
    <row r="293" spans="1:84" x14ac:dyDescent="0.25">
      <c r="A293" s="16"/>
      <c r="B293" s="16"/>
      <c r="C293" s="16"/>
      <c r="D293" s="16"/>
      <c r="E293" s="16"/>
      <c r="F293" s="16"/>
      <c r="G293" s="16"/>
      <c r="H293" s="16"/>
      <c r="I293" s="16"/>
      <c r="J293" s="16"/>
      <c r="K293" s="16"/>
      <c r="L293" s="16"/>
      <c r="M293" s="16"/>
      <c r="N293" s="16"/>
      <c r="O293" s="16"/>
      <c r="P293" s="16"/>
      <c r="Q293" s="16"/>
      <c r="R293" s="16"/>
      <c r="S293" s="16"/>
      <c r="T293" s="16"/>
      <c r="U293" s="16"/>
      <c r="V293" s="16"/>
      <c r="W293" s="16"/>
      <c r="X293" s="16"/>
      <c r="Y293" s="16"/>
      <c r="Z293" s="16"/>
      <c r="AA293" s="16"/>
      <c r="AB293" s="16"/>
      <c r="AC293" s="16"/>
      <c r="AD293" s="16"/>
      <c r="AE293" s="20" t="s">
        <v>1535</v>
      </c>
      <c r="AF293" s="16"/>
      <c r="AG293" s="16"/>
      <c r="AH293" s="16"/>
      <c r="AI293" s="16"/>
      <c r="AJ293" s="16"/>
      <c r="AK293" s="16"/>
      <c r="AL293" s="16"/>
      <c r="AM293" s="16"/>
      <c r="AN293" s="16"/>
      <c r="AO293" s="16"/>
      <c r="AP293" s="16"/>
      <c r="AQ293" s="16"/>
      <c r="AR293" s="16"/>
      <c r="AS293" s="16"/>
      <c r="AT293" s="16"/>
      <c r="AU293" s="16"/>
      <c r="AV293" s="16"/>
      <c r="AW293" s="16"/>
      <c r="AX293" s="16"/>
      <c r="AY293" s="16"/>
      <c r="AZ293" s="16"/>
      <c r="BA293" s="16"/>
      <c r="BB293" s="16"/>
      <c r="BC293" s="16"/>
      <c r="BD293" s="16"/>
      <c r="BE293" s="16"/>
      <c r="BF293" s="16"/>
      <c r="BG293" s="16"/>
      <c r="BH293" s="16"/>
      <c r="BI293" s="16"/>
      <c r="BJ293" s="16"/>
      <c r="BK293" s="16"/>
      <c r="BL293" s="16"/>
      <c r="BM293" s="16"/>
      <c r="BN293" s="16"/>
      <c r="BO293" s="16"/>
      <c r="BP293" s="16"/>
      <c r="BQ293" s="16"/>
      <c r="BR293" s="16"/>
      <c r="BS293" s="16"/>
      <c r="BT293" s="16"/>
      <c r="BU293" s="16"/>
      <c r="BV293" s="16"/>
      <c r="BW293" s="16"/>
      <c r="BX293" s="16"/>
      <c r="BY293" s="16"/>
      <c r="BZ293" s="16"/>
      <c r="CA293" s="16"/>
      <c r="CB293" s="16"/>
      <c r="CC293" s="16"/>
      <c r="CD293" s="16"/>
      <c r="CE293" s="16"/>
      <c r="CF293" s="16"/>
    </row>
    <row r="294" spans="1:84" x14ac:dyDescent="0.25">
      <c r="A294" s="16"/>
      <c r="B294" s="16"/>
      <c r="C294" s="16"/>
      <c r="D294" s="16"/>
      <c r="E294" s="16"/>
      <c r="F294" s="16"/>
      <c r="G294" s="16"/>
      <c r="H294" s="16"/>
      <c r="I294" s="16"/>
      <c r="J294" s="16"/>
      <c r="K294" s="16"/>
      <c r="L294" s="16"/>
      <c r="M294" s="16"/>
      <c r="N294" s="16"/>
      <c r="O294" s="16"/>
      <c r="P294" s="16"/>
      <c r="Q294" s="16"/>
      <c r="R294" s="16"/>
      <c r="S294" s="16"/>
      <c r="T294" s="16"/>
      <c r="U294" s="16"/>
      <c r="V294" s="16"/>
      <c r="W294" s="16"/>
      <c r="X294" s="16"/>
      <c r="Y294" s="16"/>
      <c r="Z294" s="16"/>
      <c r="AA294" s="16"/>
      <c r="AB294" s="16"/>
      <c r="AC294" s="16"/>
      <c r="AD294" s="16"/>
      <c r="AE294" s="20" t="s">
        <v>1538</v>
      </c>
      <c r="AF294" s="16"/>
      <c r="AG294" s="16"/>
      <c r="AH294" s="16"/>
      <c r="AI294" s="16"/>
      <c r="AJ294" s="16"/>
      <c r="AK294" s="16"/>
      <c r="AL294" s="16"/>
      <c r="AM294" s="16"/>
      <c r="AN294" s="16"/>
      <c r="AO294" s="16"/>
      <c r="AP294" s="16"/>
      <c r="AQ294" s="16"/>
      <c r="AR294" s="16"/>
      <c r="AS294" s="16"/>
      <c r="AT294" s="16"/>
      <c r="AU294" s="16"/>
      <c r="AV294" s="16"/>
      <c r="AW294" s="16"/>
      <c r="AX294" s="16"/>
      <c r="AY294" s="16"/>
      <c r="AZ294" s="16"/>
      <c r="BA294" s="16"/>
      <c r="BB294" s="16"/>
      <c r="BC294" s="16"/>
      <c r="BD294" s="16"/>
      <c r="BE294" s="16"/>
      <c r="BF294" s="16"/>
      <c r="BG294" s="16"/>
      <c r="BH294" s="16"/>
      <c r="BI294" s="16"/>
      <c r="BJ294" s="16"/>
      <c r="BK294" s="16"/>
      <c r="BL294" s="16"/>
      <c r="BM294" s="16"/>
      <c r="BN294" s="16"/>
      <c r="BO294" s="16"/>
      <c r="BP294" s="16"/>
      <c r="BQ294" s="16"/>
      <c r="BR294" s="16"/>
      <c r="BS294" s="16"/>
      <c r="BT294" s="16"/>
      <c r="BU294" s="16"/>
      <c r="BV294" s="16"/>
      <c r="BW294" s="16"/>
      <c r="BX294" s="16"/>
      <c r="BY294" s="16"/>
      <c r="BZ294" s="16"/>
      <c r="CA294" s="16"/>
      <c r="CB294" s="16"/>
      <c r="CC294" s="16"/>
      <c r="CD294" s="16"/>
      <c r="CE294" s="16"/>
      <c r="CF294" s="16"/>
    </row>
    <row r="295" spans="1:84" x14ac:dyDescent="0.25">
      <c r="A295" s="16"/>
      <c r="B295" s="16"/>
      <c r="C295" s="16"/>
      <c r="D295" s="16"/>
      <c r="E295" s="16"/>
      <c r="F295" s="16"/>
      <c r="G295" s="16"/>
      <c r="H295" s="16"/>
      <c r="I295" s="16"/>
      <c r="J295" s="16"/>
      <c r="K295" s="16"/>
      <c r="L295" s="16"/>
      <c r="M295" s="16"/>
      <c r="N295" s="16"/>
      <c r="O295" s="16"/>
      <c r="P295" s="16"/>
      <c r="Q295" s="16"/>
      <c r="R295" s="16"/>
      <c r="S295" s="16"/>
      <c r="T295" s="16"/>
      <c r="U295" s="16"/>
      <c r="V295" s="16"/>
      <c r="W295" s="16"/>
      <c r="X295" s="16"/>
      <c r="Y295" s="16"/>
      <c r="Z295" s="16"/>
      <c r="AA295" s="16"/>
      <c r="AB295" s="16"/>
      <c r="AC295" s="16"/>
      <c r="AD295" s="16"/>
      <c r="AE295" s="20" t="s">
        <v>1542</v>
      </c>
      <c r="AF295" s="16"/>
      <c r="AG295" s="16"/>
      <c r="AH295" s="16"/>
      <c r="AI295" s="16"/>
      <c r="AJ295" s="16"/>
      <c r="AK295" s="16"/>
      <c r="AL295" s="16"/>
      <c r="AM295" s="16"/>
      <c r="AN295" s="16"/>
      <c r="AO295" s="16"/>
      <c r="AP295" s="16"/>
      <c r="AQ295" s="16"/>
      <c r="AR295" s="16"/>
      <c r="AS295" s="16"/>
      <c r="AT295" s="16"/>
      <c r="AU295" s="16"/>
      <c r="AV295" s="16"/>
      <c r="AW295" s="16"/>
      <c r="AX295" s="16"/>
      <c r="AY295" s="16"/>
      <c r="AZ295" s="16"/>
      <c r="BA295" s="16"/>
      <c r="BB295" s="16"/>
      <c r="BC295" s="16"/>
      <c r="BD295" s="16"/>
      <c r="BE295" s="16"/>
      <c r="BF295" s="16"/>
      <c r="BG295" s="16"/>
      <c r="BH295" s="16"/>
      <c r="BI295" s="16"/>
      <c r="BJ295" s="16"/>
      <c r="BK295" s="16"/>
      <c r="BL295" s="16"/>
      <c r="BM295" s="16"/>
      <c r="BN295" s="16"/>
      <c r="BO295" s="16"/>
      <c r="BP295" s="16"/>
      <c r="BQ295" s="16"/>
      <c r="BR295" s="16"/>
      <c r="BS295" s="16"/>
      <c r="BT295" s="16"/>
      <c r="BU295" s="16"/>
      <c r="BV295" s="16"/>
      <c r="BW295" s="16"/>
      <c r="BX295" s="16"/>
      <c r="BY295" s="16"/>
      <c r="BZ295" s="16"/>
      <c r="CA295" s="16"/>
      <c r="CB295" s="16"/>
      <c r="CC295" s="16"/>
      <c r="CD295" s="16"/>
      <c r="CE295" s="16"/>
      <c r="CF295" s="16"/>
    </row>
    <row r="296" spans="1:84" x14ac:dyDescent="0.25">
      <c r="A296" s="16"/>
      <c r="B296" s="16"/>
      <c r="C296" s="16"/>
      <c r="D296" s="16"/>
      <c r="E296" s="16"/>
      <c r="F296" s="16"/>
      <c r="G296" s="16"/>
      <c r="H296" s="16"/>
      <c r="I296" s="16"/>
      <c r="J296" s="16"/>
      <c r="K296" s="16"/>
      <c r="L296" s="16"/>
      <c r="M296" s="16"/>
      <c r="N296" s="16"/>
      <c r="O296" s="16"/>
      <c r="P296" s="16"/>
      <c r="Q296" s="16"/>
      <c r="R296" s="16"/>
      <c r="S296" s="16"/>
      <c r="T296" s="16"/>
      <c r="U296" s="16"/>
      <c r="V296" s="16"/>
      <c r="W296" s="16"/>
      <c r="X296" s="16"/>
      <c r="Y296" s="16"/>
      <c r="Z296" s="16"/>
      <c r="AA296" s="16"/>
      <c r="AB296" s="16"/>
      <c r="AC296" s="16"/>
      <c r="AD296" s="16"/>
      <c r="AE296" s="20" t="s">
        <v>1550</v>
      </c>
      <c r="AF296" s="16"/>
      <c r="AG296" s="16"/>
      <c r="AH296" s="16"/>
      <c r="AI296" s="16"/>
      <c r="AJ296" s="16"/>
      <c r="AK296" s="16"/>
      <c r="AL296" s="16"/>
      <c r="AM296" s="16"/>
      <c r="AN296" s="16"/>
      <c r="AO296" s="16"/>
      <c r="AP296" s="16"/>
      <c r="AQ296" s="16"/>
      <c r="AR296" s="16"/>
      <c r="AS296" s="16"/>
      <c r="AT296" s="16"/>
      <c r="AU296" s="16"/>
      <c r="AV296" s="16"/>
      <c r="AW296" s="16"/>
      <c r="AX296" s="16"/>
      <c r="AY296" s="16"/>
      <c r="AZ296" s="16"/>
      <c r="BA296" s="16"/>
      <c r="BB296" s="16"/>
      <c r="BC296" s="16"/>
      <c r="BD296" s="16"/>
      <c r="BE296" s="16"/>
      <c r="BF296" s="16"/>
      <c r="BG296" s="16"/>
      <c r="BH296" s="16"/>
      <c r="BI296" s="16"/>
      <c r="BJ296" s="16"/>
      <c r="BK296" s="16"/>
      <c r="BL296" s="16"/>
      <c r="BM296" s="16"/>
      <c r="BN296" s="16"/>
      <c r="BO296" s="16"/>
      <c r="BP296" s="16"/>
      <c r="BQ296" s="16"/>
      <c r="BR296" s="16"/>
      <c r="BS296" s="16"/>
      <c r="BT296" s="16"/>
      <c r="BU296" s="16"/>
      <c r="BV296" s="16"/>
      <c r="BW296" s="16"/>
      <c r="BX296" s="16"/>
      <c r="BY296" s="16"/>
      <c r="BZ296" s="16"/>
      <c r="CA296" s="16"/>
      <c r="CB296" s="16"/>
      <c r="CC296" s="16"/>
      <c r="CD296" s="16"/>
      <c r="CE296" s="16"/>
      <c r="CF296" s="16"/>
    </row>
    <row r="297" spans="1:84" x14ac:dyDescent="0.25">
      <c r="A297" s="16"/>
      <c r="B297" s="16"/>
      <c r="C297" s="16"/>
      <c r="D297" s="16"/>
      <c r="E297" s="16"/>
      <c r="F297" s="16"/>
      <c r="G297" s="16"/>
      <c r="H297" s="16"/>
      <c r="I297" s="16"/>
      <c r="J297" s="16"/>
      <c r="K297" s="16"/>
      <c r="L297" s="16"/>
      <c r="M297" s="16"/>
      <c r="N297" s="16"/>
      <c r="O297" s="16"/>
      <c r="P297" s="16"/>
      <c r="Q297" s="16"/>
      <c r="R297" s="16"/>
      <c r="S297" s="16"/>
      <c r="T297" s="16"/>
      <c r="U297" s="16"/>
      <c r="V297" s="16"/>
      <c r="W297" s="16"/>
      <c r="X297" s="16"/>
      <c r="Y297" s="16"/>
      <c r="Z297" s="16"/>
      <c r="AA297" s="16"/>
      <c r="AB297" s="16"/>
      <c r="AC297" s="16"/>
      <c r="AD297" s="16"/>
      <c r="AE297" s="20" t="s">
        <v>1554</v>
      </c>
      <c r="AF297" s="16"/>
      <c r="AG297" s="16"/>
      <c r="AH297" s="16"/>
      <c r="AI297" s="16"/>
      <c r="AJ297" s="16"/>
      <c r="AK297" s="16"/>
      <c r="AL297" s="16"/>
      <c r="AM297" s="16"/>
      <c r="AN297" s="16"/>
      <c r="AO297" s="16"/>
      <c r="AP297" s="16"/>
      <c r="AQ297" s="16"/>
      <c r="AR297" s="16"/>
      <c r="AS297" s="16"/>
      <c r="AT297" s="16"/>
      <c r="AU297" s="16"/>
      <c r="AV297" s="16"/>
      <c r="AW297" s="16"/>
      <c r="AX297" s="16"/>
      <c r="AY297" s="16"/>
      <c r="AZ297" s="16"/>
      <c r="BA297" s="16"/>
      <c r="BB297" s="16"/>
      <c r="BC297" s="16"/>
      <c r="BD297" s="16"/>
      <c r="BE297" s="16"/>
      <c r="BF297" s="16"/>
      <c r="BG297" s="16"/>
      <c r="BH297" s="16"/>
      <c r="BI297" s="16"/>
      <c r="BJ297" s="16"/>
      <c r="BK297" s="16"/>
      <c r="BL297" s="16"/>
      <c r="BM297" s="16"/>
      <c r="BN297" s="16"/>
      <c r="BO297" s="16"/>
      <c r="BP297" s="16"/>
      <c r="BQ297" s="16"/>
      <c r="BR297" s="16"/>
      <c r="BS297" s="16"/>
      <c r="BT297" s="16"/>
      <c r="BU297" s="16"/>
      <c r="BV297" s="16"/>
      <c r="BW297" s="16"/>
      <c r="BX297" s="16"/>
      <c r="BY297" s="16"/>
      <c r="BZ297" s="16"/>
      <c r="CA297" s="16"/>
      <c r="CB297" s="16"/>
      <c r="CC297" s="16"/>
      <c r="CD297" s="16"/>
      <c r="CE297" s="16"/>
      <c r="CF297" s="16"/>
    </row>
    <row r="298" spans="1:84" x14ac:dyDescent="0.25">
      <c r="A298" s="16"/>
      <c r="B298" s="16"/>
      <c r="C298" s="16"/>
      <c r="D298" s="16"/>
      <c r="E298" s="16"/>
      <c r="F298" s="16"/>
      <c r="G298" s="16"/>
      <c r="H298" s="16"/>
      <c r="I298" s="16"/>
      <c r="J298" s="16"/>
      <c r="K298" s="16"/>
      <c r="L298" s="16"/>
      <c r="M298" s="16"/>
      <c r="N298" s="16"/>
      <c r="O298" s="16"/>
      <c r="P298" s="16"/>
      <c r="Q298" s="16"/>
      <c r="R298" s="16"/>
      <c r="S298" s="16"/>
      <c r="T298" s="16"/>
      <c r="U298" s="16"/>
      <c r="V298" s="16"/>
      <c r="W298" s="16"/>
      <c r="X298" s="16"/>
      <c r="Y298" s="16"/>
      <c r="Z298" s="16"/>
      <c r="AA298" s="16"/>
      <c r="AB298" s="16"/>
      <c r="AC298" s="16"/>
      <c r="AD298" s="16"/>
      <c r="AE298" s="20" t="s">
        <v>1557</v>
      </c>
      <c r="AF298" s="16"/>
      <c r="AG298" s="16"/>
      <c r="AH298" s="16"/>
      <c r="AI298" s="16"/>
      <c r="AJ298" s="16"/>
      <c r="AK298" s="16"/>
      <c r="AL298" s="16"/>
      <c r="AM298" s="16"/>
      <c r="AN298" s="16"/>
      <c r="AO298" s="16"/>
      <c r="AP298" s="16"/>
      <c r="AQ298" s="16"/>
      <c r="AR298" s="16"/>
      <c r="AS298" s="16"/>
      <c r="AT298" s="16"/>
      <c r="AU298" s="16"/>
      <c r="AV298" s="16"/>
      <c r="AW298" s="16"/>
      <c r="AX298" s="16"/>
      <c r="AY298" s="16"/>
      <c r="AZ298" s="16"/>
      <c r="BA298" s="16"/>
      <c r="BB298" s="16"/>
      <c r="BC298" s="16"/>
      <c r="BD298" s="16"/>
      <c r="BE298" s="16"/>
      <c r="BF298" s="16"/>
      <c r="BG298" s="16"/>
      <c r="BH298" s="16"/>
      <c r="BI298" s="16"/>
      <c r="BJ298" s="16"/>
      <c r="BK298" s="16"/>
      <c r="BL298" s="16"/>
      <c r="BM298" s="16"/>
      <c r="BN298" s="16"/>
      <c r="BO298" s="16"/>
      <c r="BP298" s="16"/>
      <c r="BQ298" s="16"/>
      <c r="BR298" s="16"/>
      <c r="BS298" s="16"/>
      <c r="BT298" s="16"/>
      <c r="BU298" s="16"/>
      <c r="BV298" s="16"/>
      <c r="BW298" s="16"/>
      <c r="BX298" s="16"/>
      <c r="BY298" s="16"/>
      <c r="BZ298" s="16"/>
      <c r="CA298" s="16"/>
      <c r="CB298" s="16"/>
      <c r="CC298" s="16"/>
      <c r="CD298" s="16"/>
      <c r="CE298" s="16"/>
      <c r="CF298" s="16"/>
    </row>
    <row r="299" spans="1:84" x14ac:dyDescent="0.25">
      <c r="A299" s="16"/>
      <c r="B299" s="16"/>
      <c r="C299" s="16"/>
      <c r="D299" s="16"/>
      <c r="E299" s="16"/>
      <c r="F299" s="16"/>
      <c r="G299" s="16"/>
      <c r="H299" s="16"/>
      <c r="I299" s="16"/>
      <c r="J299" s="16"/>
      <c r="K299" s="16"/>
      <c r="L299" s="16"/>
      <c r="M299" s="16"/>
      <c r="N299" s="16"/>
      <c r="O299" s="16"/>
      <c r="P299" s="16"/>
      <c r="Q299" s="16"/>
      <c r="R299" s="16"/>
      <c r="S299" s="16"/>
      <c r="T299" s="16"/>
      <c r="U299" s="16"/>
      <c r="V299" s="16"/>
      <c r="W299" s="16"/>
      <c r="X299" s="16"/>
      <c r="Y299" s="16"/>
      <c r="Z299" s="16"/>
      <c r="AA299" s="16"/>
      <c r="AB299" s="16"/>
      <c r="AC299" s="16"/>
      <c r="AD299" s="16"/>
      <c r="AE299" s="20" t="s">
        <v>1561</v>
      </c>
      <c r="AF299" s="16"/>
      <c r="AG299" s="16"/>
      <c r="AH299" s="16"/>
      <c r="AI299" s="16"/>
      <c r="AJ299" s="16"/>
      <c r="AK299" s="16"/>
      <c r="AL299" s="16"/>
      <c r="AM299" s="16"/>
      <c r="AN299" s="16"/>
      <c r="AO299" s="16"/>
      <c r="AP299" s="16"/>
      <c r="AQ299" s="16"/>
      <c r="AR299" s="16"/>
      <c r="AS299" s="16"/>
      <c r="AT299" s="16"/>
      <c r="AU299" s="16"/>
      <c r="AV299" s="16"/>
      <c r="AW299" s="16"/>
      <c r="AX299" s="16"/>
      <c r="AY299" s="16"/>
      <c r="AZ299" s="16"/>
      <c r="BA299" s="16"/>
      <c r="BB299" s="16"/>
      <c r="BC299" s="16"/>
      <c r="BD299" s="16"/>
      <c r="BE299" s="16"/>
      <c r="BF299" s="16"/>
      <c r="BG299" s="16"/>
      <c r="BH299" s="16"/>
      <c r="BI299" s="16"/>
      <c r="BJ299" s="16"/>
      <c r="BK299" s="16"/>
      <c r="BL299" s="16"/>
      <c r="BM299" s="16"/>
      <c r="BN299" s="16"/>
      <c r="BO299" s="16"/>
      <c r="BP299" s="16"/>
      <c r="BQ299" s="16"/>
      <c r="BR299" s="16"/>
      <c r="BS299" s="16"/>
      <c r="BT299" s="16"/>
      <c r="BU299" s="16"/>
      <c r="BV299" s="16"/>
      <c r="BW299" s="16"/>
      <c r="BX299" s="16"/>
      <c r="BY299" s="16"/>
      <c r="BZ299" s="16"/>
      <c r="CA299" s="16"/>
      <c r="CB299" s="16"/>
      <c r="CC299" s="16"/>
      <c r="CD299" s="16"/>
      <c r="CE299" s="16"/>
      <c r="CF299" s="16"/>
    </row>
    <row r="300" spans="1:84" x14ac:dyDescent="0.25">
      <c r="A300" s="16"/>
      <c r="B300" s="16"/>
      <c r="C300" s="16"/>
      <c r="D300" s="16"/>
      <c r="E300" s="16"/>
      <c r="F300" s="16"/>
      <c r="G300" s="16"/>
      <c r="H300" s="16"/>
      <c r="I300" s="16"/>
      <c r="J300" s="16"/>
      <c r="K300" s="16"/>
      <c r="L300" s="16"/>
      <c r="M300" s="16"/>
      <c r="N300" s="16"/>
      <c r="O300" s="16"/>
      <c r="P300" s="16"/>
      <c r="Q300" s="16"/>
      <c r="R300" s="16"/>
      <c r="S300" s="16"/>
      <c r="T300" s="16"/>
      <c r="U300" s="16"/>
      <c r="V300" s="16"/>
      <c r="W300" s="16"/>
      <c r="X300" s="16"/>
      <c r="Y300" s="16"/>
      <c r="Z300" s="16"/>
      <c r="AA300" s="16"/>
      <c r="AB300" s="16"/>
      <c r="AC300" s="16"/>
      <c r="AD300" s="16"/>
      <c r="AE300" s="20" t="s">
        <v>1565</v>
      </c>
      <c r="AF300" s="16"/>
      <c r="AG300" s="16"/>
      <c r="AH300" s="16"/>
      <c r="AI300" s="16"/>
      <c r="AJ300" s="16"/>
      <c r="AK300" s="16"/>
      <c r="AL300" s="16"/>
      <c r="AM300" s="16"/>
      <c r="AN300" s="16"/>
      <c r="AO300" s="16"/>
      <c r="AP300" s="16"/>
      <c r="AQ300" s="16"/>
      <c r="AR300" s="16"/>
      <c r="AS300" s="16"/>
      <c r="AT300" s="16"/>
      <c r="AU300" s="16"/>
      <c r="AV300" s="16"/>
      <c r="AW300" s="16"/>
      <c r="AX300" s="16"/>
      <c r="AY300" s="16"/>
      <c r="AZ300" s="16"/>
      <c r="BA300" s="16"/>
      <c r="BB300" s="16"/>
      <c r="BC300" s="16"/>
      <c r="BD300" s="16"/>
      <c r="BE300" s="16"/>
      <c r="BF300" s="16"/>
      <c r="BG300" s="16"/>
      <c r="BH300" s="16"/>
      <c r="BI300" s="16"/>
      <c r="BJ300" s="16"/>
      <c r="BK300" s="16"/>
      <c r="BL300" s="16"/>
      <c r="BM300" s="16"/>
      <c r="BN300" s="16"/>
      <c r="BO300" s="16"/>
      <c r="BP300" s="16"/>
      <c r="BQ300" s="16"/>
      <c r="BR300" s="16"/>
      <c r="BS300" s="16"/>
      <c r="BT300" s="16"/>
      <c r="BU300" s="16"/>
      <c r="BV300" s="16"/>
      <c r="BW300" s="16"/>
      <c r="BX300" s="16"/>
      <c r="BY300" s="16"/>
      <c r="BZ300" s="16"/>
      <c r="CA300" s="16"/>
      <c r="CB300" s="16"/>
      <c r="CC300" s="16"/>
      <c r="CD300" s="16"/>
      <c r="CE300" s="16"/>
      <c r="CF300" s="16"/>
    </row>
    <row r="301" spans="1:84" x14ac:dyDescent="0.25">
      <c r="A301" s="16"/>
      <c r="B301" s="16"/>
      <c r="C301" s="16"/>
      <c r="D301" s="16"/>
      <c r="E301" s="16"/>
      <c r="F301" s="16"/>
      <c r="G301" s="16"/>
      <c r="H301" s="16"/>
      <c r="I301" s="16"/>
      <c r="J301" s="16"/>
      <c r="K301" s="16"/>
      <c r="L301" s="16"/>
      <c r="M301" s="16"/>
      <c r="N301" s="16"/>
      <c r="O301" s="16"/>
      <c r="P301" s="16"/>
      <c r="Q301" s="16"/>
      <c r="R301" s="16"/>
      <c r="S301" s="16"/>
      <c r="T301" s="16"/>
      <c r="U301" s="16"/>
      <c r="V301" s="16"/>
      <c r="W301" s="16"/>
      <c r="X301" s="16"/>
      <c r="Y301" s="16"/>
      <c r="Z301" s="16"/>
      <c r="AA301" s="16"/>
      <c r="AB301" s="16"/>
      <c r="AC301" s="16"/>
      <c r="AD301" s="16"/>
      <c r="AE301" s="20" t="s">
        <v>1569</v>
      </c>
      <c r="AF301" s="16"/>
      <c r="AG301" s="16"/>
      <c r="AH301" s="16"/>
      <c r="AI301" s="16"/>
      <c r="AJ301" s="16"/>
      <c r="AK301" s="16"/>
      <c r="AL301" s="16"/>
      <c r="AM301" s="16"/>
      <c r="AN301" s="16"/>
      <c r="AO301" s="16"/>
      <c r="AP301" s="16"/>
      <c r="AQ301" s="16"/>
      <c r="AR301" s="16"/>
      <c r="AS301" s="16"/>
      <c r="AT301" s="16"/>
      <c r="AU301" s="16"/>
      <c r="AV301" s="16"/>
      <c r="AW301" s="16"/>
      <c r="AX301" s="16"/>
      <c r="AY301" s="16"/>
      <c r="AZ301" s="16"/>
      <c r="BA301" s="16"/>
      <c r="BB301" s="16"/>
      <c r="BC301" s="16"/>
      <c r="BD301" s="16"/>
      <c r="BE301" s="16"/>
      <c r="BF301" s="16"/>
      <c r="BG301" s="16"/>
      <c r="BH301" s="16"/>
      <c r="BI301" s="16"/>
      <c r="BJ301" s="16"/>
      <c r="BK301" s="16"/>
      <c r="BL301" s="16"/>
      <c r="BM301" s="16"/>
      <c r="BN301" s="16"/>
      <c r="BO301" s="16"/>
      <c r="BP301" s="16"/>
      <c r="BQ301" s="16"/>
      <c r="BR301" s="16"/>
      <c r="BS301" s="16"/>
      <c r="BT301" s="16"/>
      <c r="BU301" s="16"/>
      <c r="BV301" s="16"/>
      <c r="BW301" s="16"/>
      <c r="BX301" s="16"/>
      <c r="BY301" s="16"/>
      <c r="BZ301" s="16"/>
      <c r="CA301" s="16"/>
      <c r="CB301" s="16"/>
      <c r="CC301" s="16"/>
      <c r="CD301" s="16"/>
      <c r="CE301" s="16"/>
      <c r="CF301" s="16"/>
    </row>
    <row r="302" spans="1:84" x14ac:dyDescent="0.25">
      <c r="A302" s="16"/>
      <c r="B302" s="16"/>
      <c r="C302" s="16"/>
      <c r="D302" s="16"/>
      <c r="E302" s="16"/>
      <c r="F302" s="16"/>
      <c r="G302" s="16"/>
      <c r="H302" s="16"/>
      <c r="I302" s="16"/>
      <c r="J302" s="16"/>
      <c r="K302" s="16"/>
      <c r="L302" s="16"/>
      <c r="M302" s="16"/>
      <c r="N302" s="16"/>
      <c r="O302" s="16"/>
      <c r="P302" s="16"/>
      <c r="Q302" s="16"/>
      <c r="R302" s="16"/>
      <c r="S302" s="16"/>
      <c r="T302" s="16"/>
      <c r="U302" s="16"/>
      <c r="V302" s="16"/>
      <c r="W302" s="16"/>
      <c r="X302" s="16"/>
      <c r="Y302" s="16"/>
      <c r="Z302" s="16"/>
      <c r="AA302" s="16"/>
      <c r="AB302" s="16"/>
      <c r="AC302" s="16"/>
      <c r="AD302" s="16"/>
      <c r="AE302" s="20" t="s">
        <v>1575</v>
      </c>
      <c r="AF302" s="16"/>
      <c r="AG302" s="16"/>
      <c r="AH302" s="16"/>
      <c r="AI302" s="16"/>
      <c r="AJ302" s="16"/>
      <c r="AK302" s="16"/>
      <c r="AL302" s="16"/>
      <c r="AM302" s="16"/>
      <c r="AN302" s="16"/>
      <c r="AO302" s="16"/>
      <c r="AP302" s="16"/>
      <c r="AQ302" s="16"/>
      <c r="AR302" s="16"/>
      <c r="AS302" s="16"/>
      <c r="AT302" s="16"/>
      <c r="AU302" s="16"/>
      <c r="AV302" s="16"/>
      <c r="AW302" s="16"/>
      <c r="AX302" s="16"/>
      <c r="AY302" s="16"/>
      <c r="AZ302" s="16"/>
      <c r="BA302" s="16"/>
      <c r="BB302" s="16"/>
      <c r="BC302" s="16"/>
      <c r="BD302" s="16"/>
      <c r="BE302" s="16"/>
      <c r="BF302" s="16"/>
      <c r="BG302" s="16"/>
      <c r="BH302" s="16"/>
      <c r="BI302" s="16"/>
      <c r="BJ302" s="16"/>
      <c r="BK302" s="16"/>
      <c r="BL302" s="16"/>
      <c r="BM302" s="16"/>
      <c r="BN302" s="16"/>
      <c r="BO302" s="16"/>
      <c r="BP302" s="16"/>
      <c r="BQ302" s="16"/>
      <c r="BR302" s="16"/>
      <c r="BS302" s="16"/>
      <c r="BT302" s="16"/>
      <c r="BU302" s="16"/>
      <c r="BV302" s="16"/>
      <c r="BW302" s="16"/>
      <c r="BX302" s="16"/>
      <c r="BY302" s="16"/>
      <c r="BZ302" s="16"/>
      <c r="CA302" s="16"/>
      <c r="CB302" s="16"/>
      <c r="CC302" s="16"/>
      <c r="CD302" s="16"/>
      <c r="CE302" s="16"/>
      <c r="CF302" s="16"/>
    </row>
    <row r="303" spans="1:84" x14ac:dyDescent="0.25">
      <c r="A303" s="16"/>
      <c r="B303" s="16"/>
      <c r="C303" s="16"/>
      <c r="D303" s="16"/>
      <c r="E303" s="16"/>
      <c r="F303" s="16"/>
      <c r="G303" s="16"/>
      <c r="H303" s="16"/>
      <c r="I303" s="16"/>
      <c r="J303" s="16"/>
      <c r="K303" s="16"/>
      <c r="L303" s="16"/>
      <c r="M303" s="16"/>
      <c r="N303" s="16"/>
      <c r="O303" s="16"/>
      <c r="P303" s="16"/>
      <c r="Q303" s="16"/>
      <c r="R303" s="16"/>
      <c r="S303" s="16"/>
      <c r="T303" s="16"/>
      <c r="U303" s="16"/>
      <c r="V303" s="16"/>
      <c r="W303" s="16"/>
      <c r="X303" s="16"/>
      <c r="Y303" s="16"/>
      <c r="Z303" s="16"/>
      <c r="AA303" s="16"/>
      <c r="AB303" s="16"/>
      <c r="AC303" s="16"/>
      <c r="AD303" s="16"/>
      <c r="AE303" s="20" t="s">
        <v>1579</v>
      </c>
      <c r="AF303" s="16"/>
      <c r="AG303" s="16"/>
      <c r="AH303" s="16"/>
      <c r="AI303" s="16"/>
      <c r="AJ303" s="16"/>
      <c r="AK303" s="16"/>
      <c r="AL303" s="16"/>
      <c r="AM303" s="16"/>
      <c r="AN303" s="16"/>
      <c r="AO303" s="16"/>
      <c r="AP303" s="16"/>
      <c r="AQ303" s="16"/>
      <c r="AR303" s="16"/>
      <c r="AS303" s="16"/>
      <c r="AT303" s="16"/>
      <c r="AU303" s="16"/>
      <c r="AV303" s="16"/>
      <c r="AW303" s="16"/>
      <c r="AX303" s="16"/>
      <c r="AY303" s="16"/>
      <c r="AZ303" s="16"/>
      <c r="BA303" s="16"/>
      <c r="BB303" s="16"/>
      <c r="BC303" s="16"/>
      <c r="BD303" s="16"/>
      <c r="BE303" s="16"/>
      <c r="BF303" s="16"/>
      <c r="BG303" s="16"/>
      <c r="BH303" s="16"/>
      <c r="BI303" s="16"/>
      <c r="BJ303" s="16"/>
      <c r="BK303" s="16"/>
      <c r="BL303" s="16"/>
      <c r="BM303" s="16"/>
      <c r="BN303" s="16"/>
      <c r="BO303" s="16"/>
      <c r="BP303" s="16"/>
      <c r="BQ303" s="16"/>
      <c r="BR303" s="16"/>
      <c r="BS303" s="16"/>
      <c r="BT303" s="16"/>
      <c r="BU303" s="16"/>
      <c r="BV303" s="16"/>
      <c r="BW303" s="16"/>
      <c r="BX303" s="16"/>
      <c r="BY303" s="16"/>
      <c r="BZ303" s="16"/>
      <c r="CA303" s="16"/>
      <c r="CB303" s="16"/>
      <c r="CC303" s="16"/>
      <c r="CD303" s="16"/>
      <c r="CE303" s="16"/>
      <c r="CF303" s="16"/>
    </row>
    <row r="304" spans="1:84" x14ac:dyDescent="0.25">
      <c r="A304" s="16"/>
      <c r="B304" s="16"/>
      <c r="C304" s="16"/>
      <c r="D304" s="16"/>
      <c r="E304" s="16"/>
      <c r="F304" s="16"/>
      <c r="G304" s="16"/>
      <c r="H304" s="16"/>
      <c r="I304" s="16"/>
      <c r="J304" s="16"/>
      <c r="K304" s="16"/>
      <c r="L304" s="16"/>
      <c r="M304" s="16"/>
      <c r="N304" s="16"/>
      <c r="O304" s="16"/>
      <c r="P304" s="16"/>
      <c r="Q304" s="16"/>
      <c r="R304" s="16"/>
      <c r="S304" s="16"/>
      <c r="T304" s="16"/>
      <c r="U304" s="16"/>
      <c r="V304" s="16"/>
      <c r="W304" s="16"/>
      <c r="X304" s="16"/>
      <c r="Y304" s="16"/>
      <c r="Z304" s="16"/>
      <c r="AA304" s="16"/>
      <c r="AB304" s="16"/>
      <c r="AC304" s="16"/>
      <c r="AD304" s="16"/>
      <c r="AE304" s="20" t="s">
        <v>1583</v>
      </c>
      <c r="AF304" s="16"/>
      <c r="AG304" s="16"/>
      <c r="AH304" s="16"/>
      <c r="AI304" s="16"/>
      <c r="AJ304" s="16"/>
      <c r="AK304" s="16"/>
      <c r="AL304" s="16"/>
      <c r="AM304" s="16"/>
      <c r="AN304" s="16"/>
      <c r="AO304" s="16"/>
      <c r="AP304" s="16"/>
      <c r="AQ304" s="16"/>
      <c r="AR304" s="16"/>
      <c r="AS304" s="16"/>
      <c r="AT304" s="16"/>
      <c r="AU304" s="16"/>
      <c r="AV304" s="16"/>
      <c r="AW304" s="16"/>
      <c r="AX304" s="16"/>
      <c r="AY304" s="16"/>
      <c r="AZ304" s="16"/>
      <c r="BA304" s="16"/>
      <c r="BB304" s="16"/>
      <c r="BC304" s="16"/>
      <c r="BD304" s="16"/>
      <c r="BE304" s="16"/>
      <c r="BF304" s="16"/>
      <c r="BG304" s="16"/>
      <c r="BH304" s="16"/>
      <c r="BI304" s="16"/>
      <c r="BJ304" s="16"/>
      <c r="BK304" s="16"/>
      <c r="BL304" s="16"/>
      <c r="BM304" s="16"/>
      <c r="BN304" s="16"/>
      <c r="BO304" s="16"/>
      <c r="BP304" s="16"/>
      <c r="BQ304" s="16"/>
      <c r="BR304" s="16"/>
      <c r="BS304" s="16"/>
      <c r="BT304" s="16"/>
      <c r="BU304" s="16"/>
      <c r="BV304" s="16"/>
      <c r="BW304" s="16"/>
      <c r="BX304" s="16"/>
      <c r="BY304" s="16"/>
      <c r="BZ304" s="16"/>
      <c r="CA304" s="16"/>
      <c r="CB304" s="16"/>
      <c r="CC304" s="16"/>
      <c r="CD304" s="16"/>
      <c r="CE304" s="16"/>
      <c r="CF304" s="16"/>
    </row>
    <row r="305" spans="1:84" x14ac:dyDescent="0.25">
      <c r="A305" s="16"/>
      <c r="B305" s="16"/>
      <c r="C305" s="16"/>
      <c r="D305" s="16"/>
      <c r="E305" s="16"/>
      <c r="F305" s="16"/>
      <c r="G305" s="16"/>
      <c r="H305" s="16"/>
      <c r="M305" s="16"/>
      <c r="N305" s="16"/>
      <c r="O305" s="16"/>
      <c r="P305" s="16"/>
      <c r="Q305" s="16"/>
      <c r="R305" s="16"/>
      <c r="S305" s="16"/>
      <c r="T305" s="16"/>
      <c r="U305" s="16"/>
      <c r="V305" s="16"/>
      <c r="W305" s="16"/>
      <c r="X305" s="16"/>
      <c r="Y305" s="16"/>
      <c r="Z305" s="16"/>
      <c r="AA305" s="16"/>
      <c r="AB305" s="16"/>
      <c r="AC305" s="16"/>
      <c r="AD305" s="16"/>
      <c r="AE305" s="20" t="s">
        <v>1591</v>
      </c>
      <c r="AF305" s="16"/>
      <c r="AG305" s="16"/>
      <c r="AH305" s="16"/>
      <c r="AI305" s="16"/>
      <c r="AJ305" s="16"/>
      <c r="AK305" s="16"/>
      <c r="AL305" s="16"/>
      <c r="AM305" s="16"/>
      <c r="AN305" s="16"/>
      <c r="AO305" s="16"/>
      <c r="AP305" s="16"/>
      <c r="AQ305" s="16"/>
      <c r="AR305" s="16"/>
      <c r="AS305" s="16"/>
      <c r="AT305" s="16"/>
      <c r="AU305" s="16"/>
      <c r="AV305" s="16"/>
      <c r="AW305" s="16"/>
      <c r="AX305" s="16"/>
      <c r="AY305" s="16"/>
      <c r="AZ305" s="16"/>
      <c r="BA305" s="16"/>
      <c r="BB305" s="16"/>
      <c r="BC305" s="16"/>
      <c r="BD305" s="16"/>
      <c r="BE305" s="16"/>
      <c r="BF305" s="16"/>
      <c r="BG305" s="16"/>
      <c r="BH305" s="16"/>
      <c r="BI305" s="16"/>
      <c r="BJ305" s="16"/>
      <c r="BK305" s="16"/>
      <c r="BL305" s="16"/>
      <c r="BM305" s="16"/>
      <c r="BN305" s="16"/>
      <c r="BO305" s="16"/>
      <c r="BP305" s="16"/>
      <c r="BQ305" s="16"/>
      <c r="BR305" s="16"/>
      <c r="BS305" s="16"/>
      <c r="BT305" s="16"/>
      <c r="BU305" s="16"/>
      <c r="BV305" s="16"/>
      <c r="BW305" s="16"/>
      <c r="BX305" s="16"/>
      <c r="BY305" s="16"/>
      <c r="BZ305" s="16"/>
      <c r="CA305" s="16"/>
      <c r="CB305" s="16"/>
      <c r="CC305" s="16"/>
      <c r="CD305" s="16"/>
      <c r="CE305" s="16"/>
      <c r="CF305" s="16"/>
    </row>
  </sheetData>
  <dataConsolidate/>
  <mergeCells count="25">
    <mergeCell ref="T4:V4"/>
    <mergeCell ref="B6:B8"/>
    <mergeCell ref="C6:L8"/>
    <mergeCell ref="M6:O8"/>
    <mergeCell ref="P6:R8"/>
    <mergeCell ref="T6:V8"/>
    <mergeCell ref="B1:D4"/>
    <mergeCell ref="E1:K2"/>
    <mergeCell ref="E3:G4"/>
    <mergeCell ref="H3:H4"/>
    <mergeCell ref="I3:J4"/>
    <mergeCell ref="E10:H10"/>
    <mergeCell ref="K3:K4"/>
    <mergeCell ref="I10:L10"/>
    <mergeCell ref="B11:D13"/>
    <mergeCell ref="E11:H13"/>
    <mergeCell ref="I11:I13"/>
    <mergeCell ref="J11:L13"/>
    <mergeCell ref="B34:F34"/>
    <mergeCell ref="B35:F35"/>
    <mergeCell ref="B36:F36"/>
    <mergeCell ref="K35:L35"/>
    <mergeCell ref="B38:E38"/>
    <mergeCell ref="J37:L37"/>
    <mergeCell ref="J38:L38"/>
  </mergeCells>
  <dataValidations count="17">
    <dataValidation type="list" allowBlank="1" showInputMessage="1" showErrorMessage="1" sqref="E17:E31" xr:uid="{00000000-0002-0000-0000-000000000000}">
      <formula1>INDIRECT(D17)</formula1>
    </dataValidation>
    <dataValidation type="list" allowBlank="1" showInputMessage="1" showErrorMessage="1" sqref="R24:R34" xr:uid="{00000000-0002-0000-0000-000001000000}">
      <formula1>"INDIRECT(e15)"</formula1>
    </dataValidation>
    <dataValidation type="list" allowBlank="1" showInputMessage="1" showErrorMessage="1" sqref="O34:O36 O43" xr:uid="{00000000-0002-0000-0000-000002000000}">
      <formula1>INDIRECT(#REF!)</formula1>
    </dataValidation>
    <dataValidation type="list" allowBlank="1" showInputMessage="1" showErrorMessage="1" sqref="A52" xr:uid="{00000000-0002-0000-0000-000003000000}">
      <formula1>INDIRECT(SUBSTITUTE(#REF!," ","_"))</formula1>
    </dataValidation>
    <dataValidation type="list" allowBlank="1" showInputMessage="1" showErrorMessage="1" sqref="A51 A53" xr:uid="{00000000-0002-0000-0000-000004000000}">
      <formula1>INDIRECT(SUBSTITUTE(I2," ","_"))</formula1>
    </dataValidation>
    <dataValidation type="list" allowBlank="1" showInputMessage="1" showErrorMessage="1" sqref="O37:O42" xr:uid="{00000000-0002-0000-0000-000006000000}">
      <formula1>INDIRECT(D9)</formula1>
    </dataValidation>
    <dataValidation type="list" allowBlank="1" showInputMessage="1" showErrorMessage="1" sqref="G38" xr:uid="{00000000-0002-0000-0000-000007000000}">
      <formula1>status</formula1>
    </dataValidation>
    <dataValidation type="list" allowBlank="1" showInputMessage="1" showErrorMessage="1" sqref="I3" xr:uid="{00000000-0002-0000-0000-000008000000}">
      <formula1>Quarter</formula1>
    </dataValidation>
    <dataValidation type="list" allowBlank="1" showInputMessage="1" showErrorMessage="1" promptTitle="Additonal Details" prompt="Please select the service from the list._x000a_The fees to the right should now update automatically._x000a_" sqref="E16" xr:uid="{00000000-0002-0000-0000-000009000000}">
      <formula1>INDIRECT(D16)</formula1>
    </dataValidation>
    <dataValidation type="list" allowBlank="1" showInputMessage="1" showErrorMessage="1" sqref="N44:N54" xr:uid="{00000000-0002-0000-0000-00000A000000}">
      <formula1>INDIRECT(C1)</formula1>
    </dataValidation>
    <dataValidation type="list" allowBlank="1" showInputMessage="1" showErrorMessage="1" sqref="AL17:AL21 AN17 AO17:AO19 AP17:AR17 AS17:AS19 AT17:AT21 AY17:AY20 AZ17" xr:uid="{00000000-0002-0000-0000-00000B000000}">
      <formula1>"INDIRECT(SUBSTITUTE(C5,,"" "",""_""))"</formula1>
    </dataValidation>
    <dataValidation type="list" allowBlank="1" showInputMessage="1" showErrorMessage="1" sqref="Q16" xr:uid="{00000000-0002-0000-0000-00000C000000}">
      <formula1>INDIRECT(D16)</formula1>
    </dataValidation>
    <dataValidation type="list" allowBlank="1" showInputMessage="1" showErrorMessage="1" sqref="P16" xr:uid="{00000000-0002-0000-0000-00000D000000}">
      <formula1>INDIRECT(D15)</formula1>
    </dataValidation>
    <dataValidation type="list" allowBlank="1" showInputMessage="1" showErrorMessage="1" sqref="R17:R23 U17:U22 T17:T21 S17:S34" xr:uid="{00000000-0002-0000-0000-00000E000000}">
      <formula1>"INDIRECT(D15)"</formula1>
    </dataValidation>
    <dataValidation type="list" allowBlank="1" showInputMessage="1" showErrorMessage="1" sqref="Q17:Q18" xr:uid="{00000000-0002-0000-0000-00000F000000}">
      <formula1>INDIRECT(D16)</formula1>
    </dataValidation>
    <dataValidation type="list" allowBlank="1" showInputMessage="1" showErrorMessage="1" sqref="D16:D31" xr:uid="{00000000-0002-0000-0000-000010000000}">
      <formula1>type</formula1>
    </dataValidation>
    <dataValidation type="list" allowBlank="1" showInputMessage="1" showErrorMessage="1" sqref="R16:W16" xr:uid="{00000000-0002-0000-0000-000011000000}">
      <formula1>INDIRECT($E$16)</formula1>
    </dataValidation>
  </dataValidations>
  <pageMargins left="0" right="0" top="0" bottom="0" header="0" footer="0"/>
  <pageSetup paperSize="9" scale="57" orientation="landscape" r:id="rId1"/>
  <customProperties>
    <customPr name="QAA_DRILLPATH_NODE_ID" r:id="rId2"/>
  </customProperties>
  <drawing r:id="rId3"/>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
  <sheetViews>
    <sheetView workbookViewId="0"/>
  </sheetViews>
  <sheetFormatPr defaultRowHeight="15" x14ac:dyDescent="0.25"/>
  <sheetData/>
  <pageMargins left="0.7" right="0.7" top="0.75" bottom="0.75" header="0.3" footer="0.3"/>
  <customProperties>
    <customPr name="QAA_DRILLPATH_NODE_ID" r:id="rId1"/>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
  <sheetViews>
    <sheetView workbookViewId="0"/>
  </sheetViews>
  <sheetFormatPr defaultRowHeight="15" x14ac:dyDescent="0.25"/>
  <sheetData/>
  <pageMargins left="0.7" right="0.7" top="0.75" bottom="0.75" header="0.3" footer="0.3"/>
  <customProperties>
    <customPr name="QAA_DRILLPATH_NODE_ID" r:id="rId1"/>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
  <sheetViews>
    <sheetView workbookViewId="0"/>
  </sheetViews>
  <sheetFormatPr defaultRowHeight="15" x14ac:dyDescent="0.25"/>
  <sheetData/>
  <pageMargins left="0.7" right="0.7" top="0.75" bottom="0.75" header="0.3" footer="0.3"/>
  <customProperties>
    <customPr name="QAA_DRILLPATH_NODE_ID" r:id="rId1"/>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
  <sheetViews>
    <sheetView workbookViewId="0"/>
  </sheetViews>
  <sheetFormatPr defaultRowHeight="15" x14ac:dyDescent="0.25"/>
  <sheetData/>
  <pageMargins left="0.7" right="0.7" top="0.75" bottom="0.75" header="0.3" footer="0.3"/>
  <customProperties>
    <customPr name="QAA_DRILLPATH_NODE_ID" r:id="rId1"/>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
  <sheetViews>
    <sheetView workbookViewId="0">
      <selection activeCell="I29" sqref="I29"/>
    </sheetView>
  </sheetViews>
  <sheetFormatPr defaultRowHeight="15" x14ac:dyDescent="0.25"/>
  <sheetData/>
  <pageMargins left="0.7" right="0.7" top="0.75" bottom="0.75" header="0.3" footer="0.3"/>
  <customProperties>
    <customPr name="QAA_DRILLPATH_NODE_ID" r:id="rId1"/>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
  <sheetViews>
    <sheetView workbookViewId="0"/>
  </sheetViews>
  <sheetFormatPr defaultRowHeight="15" x14ac:dyDescent="0.25"/>
  <sheetData/>
  <pageMargins left="0.7" right="0.7" top="0.75" bottom="0.75" header="0.3" footer="0.3"/>
  <customProperties>
    <customPr name="QAA_DRILLPATH_NODE_ID" r:id="rId1"/>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
  <sheetViews>
    <sheetView workbookViewId="0"/>
  </sheetViews>
  <sheetFormatPr defaultRowHeight="15" x14ac:dyDescent="0.25"/>
  <sheetData/>
  <pageMargins left="0.7" right="0.7" top="0.75" bottom="0.75" header="0.3" footer="0.3"/>
  <customProperties>
    <customPr name="QAA_DRILLPATH_NODE_ID" r:id="rId1"/>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
  <sheetViews>
    <sheetView workbookViewId="0"/>
  </sheetViews>
  <sheetFormatPr defaultRowHeight="15" x14ac:dyDescent="0.25"/>
  <sheetData/>
  <pageMargins left="0.7" right="0.7" top="0.75" bottom="0.75" header="0.3" footer="0.3"/>
  <customProperties>
    <customPr name="QAA_DRILLPATH_NODE_ID" r:id="rId1"/>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
  <sheetViews>
    <sheetView workbookViewId="0"/>
  </sheetViews>
  <sheetFormatPr defaultRowHeight="15" x14ac:dyDescent="0.25"/>
  <sheetData/>
  <pageMargins left="0.7" right="0.7" top="0.75" bottom="0.75" header="0.3" footer="0.3"/>
  <customProperties>
    <customPr name="QAA_DRILLPATH_NODE_ID" r:id="rId1"/>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
  <sheetViews>
    <sheetView workbookViewId="0"/>
  </sheetViews>
  <sheetFormatPr defaultRowHeight="15" x14ac:dyDescent="0.25"/>
  <sheetData/>
  <pageMargins left="0.7" right="0.7" top="0.75" bottom="0.75" header="0.3" footer="0.3"/>
  <customProperties>
    <customPr name="QAA_DRILLPATH_NODE_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E989"/>
  <sheetViews>
    <sheetView topLeftCell="J50" zoomScale="90" zoomScaleNormal="90" workbookViewId="0">
      <selection activeCell="O67" sqref="O67"/>
    </sheetView>
  </sheetViews>
  <sheetFormatPr defaultRowHeight="15" x14ac:dyDescent="0.25"/>
  <cols>
    <col min="2" max="2" width="38.5703125" bestFit="1" customWidth="1"/>
    <col min="4" max="4" width="72.140625" bestFit="1" customWidth="1"/>
    <col min="9" max="10" width="26.140625" bestFit="1" customWidth="1"/>
    <col min="11" max="11" width="97.85546875" bestFit="1" customWidth="1"/>
    <col min="18" max="18" width="26.140625" bestFit="1" customWidth="1"/>
    <col min="20" max="20" width="37.140625" bestFit="1" customWidth="1"/>
    <col min="21" max="21" width="69.85546875" bestFit="1" customWidth="1"/>
    <col min="22" max="22" width="76.85546875" bestFit="1" customWidth="1"/>
  </cols>
  <sheetData>
    <row r="1" spans="1:187" ht="36" x14ac:dyDescent="0.25">
      <c r="A1" s="4" t="s">
        <v>1</v>
      </c>
      <c r="B1" s="4" t="s">
        <v>2</v>
      </c>
      <c r="C1" s="4" t="s">
        <v>3</v>
      </c>
      <c r="D1" s="4" t="s">
        <v>4</v>
      </c>
      <c r="E1" s="5" t="s">
        <v>5</v>
      </c>
      <c r="F1" s="2"/>
      <c r="G1" s="2"/>
      <c r="H1" s="2"/>
      <c r="I1" s="2" t="s">
        <v>6</v>
      </c>
      <c r="J1" s="2"/>
      <c r="K1" s="2"/>
      <c r="L1" s="3" t="s">
        <v>2392</v>
      </c>
      <c r="M1" s="3" t="s">
        <v>8</v>
      </c>
      <c r="N1" s="3" t="s">
        <v>2404</v>
      </c>
      <c r="O1" s="3" t="s">
        <v>2379</v>
      </c>
      <c r="P1" s="3" t="s">
        <v>10</v>
      </c>
      <c r="Q1" s="2"/>
      <c r="R1" s="2"/>
      <c r="S1" s="2"/>
      <c r="T1" s="2"/>
      <c r="U1" s="6"/>
      <c r="V1" s="2"/>
      <c r="W1" s="2"/>
      <c r="X1" s="6"/>
      <c r="Y1" s="2"/>
      <c r="Z1" s="2"/>
      <c r="AA1" s="10"/>
      <c r="AB1" s="2"/>
      <c r="AC1" s="10"/>
      <c r="AD1" s="10"/>
      <c r="AE1" s="2"/>
      <c r="AF1" s="2"/>
      <c r="AG1" s="2"/>
      <c r="AH1" s="2"/>
      <c r="AI1" s="10"/>
      <c r="AJ1" s="2"/>
      <c r="AK1" s="10"/>
      <c r="AL1" s="2"/>
      <c r="AM1" s="2"/>
      <c r="AN1" s="2"/>
      <c r="AO1" s="2"/>
      <c r="AP1" s="2"/>
      <c r="AQ1" s="2"/>
      <c r="AR1" s="2"/>
      <c r="AS1" s="2"/>
      <c r="AT1" s="2"/>
      <c r="AU1" s="2"/>
      <c r="AV1" s="6"/>
      <c r="AW1" s="2"/>
      <c r="AX1" s="2"/>
      <c r="AY1" s="2"/>
      <c r="AZ1" s="2"/>
      <c r="BA1" s="2"/>
      <c r="BB1" s="2"/>
      <c r="BC1" s="10"/>
      <c r="BD1" s="2"/>
      <c r="BE1" s="2"/>
      <c r="BF1" s="2"/>
      <c r="BG1" s="2"/>
      <c r="BH1" s="10"/>
      <c r="BI1" s="2"/>
      <c r="BJ1" s="2"/>
      <c r="BK1" s="2"/>
      <c r="BL1" s="2"/>
      <c r="BM1" s="2"/>
      <c r="BN1" s="2"/>
      <c r="BO1" s="2"/>
      <c r="BP1" s="2"/>
      <c r="BQ1" s="2"/>
      <c r="BR1" s="2"/>
      <c r="BS1" s="2"/>
      <c r="BT1" s="6"/>
      <c r="BU1" s="2"/>
      <c r="BV1" s="2"/>
      <c r="BW1" s="2"/>
      <c r="BX1" s="2"/>
      <c r="BY1" s="2"/>
      <c r="BZ1" s="2"/>
      <c r="CA1" s="2"/>
      <c r="CB1" s="2"/>
      <c r="CC1" s="2"/>
      <c r="CD1" s="2"/>
      <c r="CE1" s="2"/>
      <c r="CF1" s="2"/>
      <c r="CG1" s="2"/>
      <c r="CH1" s="2"/>
      <c r="CI1" s="2"/>
      <c r="CJ1" s="2"/>
      <c r="CK1" s="2"/>
      <c r="CL1" s="2"/>
      <c r="CM1" s="2"/>
      <c r="CN1" s="2"/>
      <c r="CO1" s="2"/>
      <c r="CP1" s="2"/>
      <c r="CQ1" s="2"/>
      <c r="CR1" s="2"/>
      <c r="CS1" s="6"/>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10"/>
      <c r="EO1" s="10"/>
      <c r="EP1" s="2"/>
      <c r="EQ1" s="2"/>
      <c r="ER1" s="2"/>
      <c r="ES1" s="2"/>
      <c r="ET1" s="2"/>
      <c r="EU1" s="2"/>
      <c r="EV1" s="2"/>
      <c r="EW1" s="2"/>
      <c r="EX1" s="2"/>
      <c r="EY1" s="2"/>
      <c r="EZ1" s="2"/>
      <c r="FA1" s="2"/>
      <c r="FB1" s="2"/>
      <c r="FC1" s="2"/>
      <c r="FD1" s="2"/>
      <c r="FE1" s="2"/>
      <c r="FF1" s="2"/>
      <c r="FG1" s="2"/>
      <c r="FH1" s="2"/>
      <c r="FI1" s="2"/>
      <c r="FJ1" s="10"/>
      <c r="FK1" s="2"/>
      <c r="FL1" s="2"/>
      <c r="FM1" s="2"/>
      <c r="FN1" s="2"/>
      <c r="FO1" s="2"/>
      <c r="FP1" s="2"/>
      <c r="FQ1" s="2"/>
      <c r="FR1" s="2"/>
      <c r="FS1" s="2"/>
      <c r="FT1" s="2"/>
      <c r="FU1" s="2"/>
      <c r="FV1" s="2"/>
      <c r="FW1" s="2"/>
      <c r="FX1" s="2"/>
      <c r="FY1" s="2"/>
      <c r="FZ1" s="2"/>
      <c r="GA1" s="2"/>
      <c r="GB1" s="2"/>
      <c r="GC1" s="2"/>
      <c r="GD1" s="2"/>
      <c r="GE1" s="2"/>
    </row>
    <row r="2" spans="1:187" x14ac:dyDescent="0.25">
      <c r="A2" s="4">
        <v>1</v>
      </c>
      <c r="B2" s="4" t="s">
        <v>13</v>
      </c>
      <c r="C2" s="4" t="s">
        <v>14</v>
      </c>
      <c r="D2" s="6" t="s">
        <v>1806</v>
      </c>
      <c r="E2" s="2"/>
      <c r="F2" s="2"/>
      <c r="G2" s="2"/>
      <c r="H2" s="2">
        <v>1</v>
      </c>
      <c r="I2" s="2" t="s">
        <v>15</v>
      </c>
      <c r="J2" t="s">
        <v>6</v>
      </c>
      <c r="K2" s="2" t="s">
        <v>6</v>
      </c>
      <c r="L2" s="2">
        <v>0</v>
      </c>
      <c r="M2" s="2">
        <v>0</v>
      </c>
      <c r="N2" s="9">
        <v>0</v>
      </c>
      <c r="O2" s="9"/>
      <c r="P2" s="9">
        <v>0</v>
      </c>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6"/>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6"/>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row>
    <row r="3" spans="1:187" x14ac:dyDescent="0.25">
      <c r="A3" s="2">
        <v>2</v>
      </c>
      <c r="B3" s="11" t="s">
        <v>16</v>
      </c>
      <c r="C3" s="11" t="s">
        <v>17</v>
      </c>
      <c r="D3" s="118" t="s">
        <v>24</v>
      </c>
      <c r="E3" s="11" t="s">
        <v>25</v>
      </c>
      <c r="F3" s="2"/>
      <c r="G3" s="2"/>
      <c r="H3" s="2">
        <v>2</v>
      </c>
      <c r="I3" s="2" t="s">
        <v>20</v>
      </c>
      <c r="J3" t="s">
        <v>20</v>
      </c>
      <c r="K3" s="7" t="s">
        <v>21</v>
      </c>
      <c r="L3" s="2">
        <v>0</v>
      </c>
      <c r="M3" s="2">
        <v>37</v>
      </c>
      <c r="N3" s="9">
        <v>0</v>
      </c>
      <c r="O3" s="9"/>
      <c r="P3" s="9">
        <f>L3+M3</f>
        <v>37</v>
      </c>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6"/>
      <c r="BU3" s="2"/>
      <c r="BV3" s="2"/>
      <c r="BW3" s="2"/>
      <c r="BX3" s="2"/>
      <c r="BY3" s="2"/>
      <c r="BZ3" s="2"/>
      <c r="CA3" s="2"/>
      <c r="CB3" s="2"/>
      <c r="CC3" s="2"/>
      <c r="CD3" s="2"/>
      <c r="CE3" s="2"/>
      <c r="CF3" s="2"/>
      <c r="CG3" s="2"/>
      <c r="CH3" s="2"/>
      <c r="CI3" s="2"/>
      <c r="CJ3" s="2"/>
      <c r="CK3" s="2"/>
      <c r="CL3" s="2"/>
      <c r="CM3" s="2"/>
      <c r="CN3" s="2"/>
      <c r="CO3" s="2"/>
      <c r="CP3" s="6"/>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6"/>
      <c r="FD3" s="2"/>
      <c r="FE3" s="2"/>
      <c r="FF3" s="2"/>
      <c r="FG3" s="6"/>
      <c r="FH3" s="2"/>
      <c r="FI3" s="2"/>
      <c r="FJ3" s="2"/>
      <c r="FK3" s="2"/>
      <c r="FL3" s="2"/>
      <c r="FM3" s="2"/>
      <c r="FN3" s="2"/>
      <c r="FO3" s="2"/>
      <c r="FP3" s="2"/>
      <c r="FQ3" s="2"/>
      <c r="FR3" s="2"/>
      <c r="FS3" s="2"/>
      <c r="FT3" s="2"/>
      <c r="FU3" s="2"/>
      <c r="FV3" s="2"/>
      <c r="FW3" s="2"/>
      <c r="FX3" s="2"/>
      <c r="FY3" s="2"/>
      <c r="FZ3" s="2"/>
      <c r="GA3" s="2"/>
      <c r="GB3" s="2"/>
      <c r="GC3" s="2"/>
      <c r="GD3" s="2"/>
      <c r="GE3" s="2"/>
    </row>
    <row r="4" spans="1:187" x14ac:dyDescent="0.25">
      <c r="A4" s="2">
        <v>3</v>
      </c>
      <c r="B4" s="11" t="s">
        <v>22</v>
      </c>
      <c r="C4" s="11" t="s">
        <v>23</v>
      </c>
      <c r="D4" s="118" t="s">
        <v>36</v>
      </c>
      <c r="E4" s="11" t="s">
        <v>37</v>
      </c>
      <c r="F4" s="2"/>
      <c r="G4" s="2"/>
      <c r="H4" s="2">
        <v>3</v>
      </c>
      <c r="I4" s="2" t="s">
        <v>26</v>
      </c>
      <c r="J4" t="s">
        <v>20</v>
      </c>
      <c r="K4" s="7" t="s">
        <v>27</v>
      </c>
      <c r="L4" s="2">
        <v>0</v>
      </c>
      <c r="M4" s="2">
        <v>19</v>
      </c>
      <c r="N4" s="9">
        <v>0</v>
      </c>
      <c r="O4" s="9"/>
      <c r="P4" s="9">
        <f t="shared" ref="P4:P35" si="0">L4+M4</f>
        <v>19</v>
      </c>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row>
    <row r="5" spans="1:187" x14ac:dyDescent="0.25">
      <c r="A5" s="2">
        <v>4</v>
      </c>
      <c r="B5" s="11" t="s">
        <v>28</v>
      </c>
      <c r="C5" s="11" t="s">
        <v>29</v>
      </c>
      <c r="D5" s="118" t="s">
        <v>34</v>
      </c>
      <c r="E5" s="11" t="s">
        <v>47</v>
      </c>
      <c r="F5" s="2"/>
      <c r="G5" s="2"/>
      <c r="H5" s="2">
        <v>4</v>
      </c>
      <c r="I5" s="2" t="s">
        <v>32</v>
      </c>
      <c r="J5" t="s">
        <v>20</v>
      </c>
      <c r="K5" s="7" t="s">
        <v>33</v>
      </c>
      <c r="L5" s="2">
        <v>247</v>
      </c>
      <c r="M5" s="2">
        <v>297</v>
      </c>
      <c r="N5" s="9">
        <v>0</v>
      </c>
      <c r="O5" s="9"/>
      <c r="P5" s="9">
        <f t="shared" si="0"/>
        <v>544</v>
      </c>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row>
    <row r="6" spans="1:187" x14ac:dyDescent="0.25">
      <c r="A6" s="2">
        <v>5</v>
      </c>
      <c r="B6" s="11" t="s">
        <v>34</v>
      </c>
      <c r="C6" s="11" t="s">
        <v>35</v>
      </c>
      <c r="D6" s="118" t="s">
        <v>60</v>
      </c>
      <c r="E6" s="11" t="s">
        <v>61</v>
      </c>
      <c r="F6" s="2"/>
      <c r="G6" s="2"/>
      <c r="H6" s="2">
        <v>5</v>
      </c>
      <c r="I6" s="2" t="s">
        <v>38</v>
      </c>
      <c r="J6" t="s">
        <v>20</v>
      </c>
      <c r="K6" s="7" t="s">
        <v>39</v>
      </c>
      <c r="L6" s="2">
        <v>0</v>
      </c>
      <c r="M6" s="2">
        <f>M3+M4</f>
        <v>56</v>
      </c>
      <c r="N6" s="9">
        <v>0</v>
      </c>
      <c r="O6" s="9"/>
      <c r="P6" s="9">
        <f t="shared" si="0"/>
        <v>56</v>
      </c>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row>
    <row r="7" spans="1:187" x14ac:dyDescent="0.25">
      <c r="A7" s="2">
        <v>6</v>
      </c>
      <c r="B7" s="11" t="s">
        <v>40</v>
      </c>
      <c r="C7" s="11" t="s">
        <v>41</v>
      </c>
      <c r="D7" s="118" t="s">
        <v>65</v>
      </c>
      <c r="E7" s="11" t="s">
        <v>66</v>
      </c>
      <c r="F7" s="2"/>
      <c r="G7" s="2"/>
      <c r="H7" s="2">
        <v>6</v>
      </c>
      <c r="I7" s="2"/>
      <c r="J7" t="s">
        <v>26</v>
      </c>
      <c r="K7" s="7" t="s">
        <v>44</v>
      </c>
      <c r="L7" s="2">
        <v>127</v>
      </c>
      <c r="M7" s="2">
        <v>107</v>
      </c>
      <c r="N7" s="9">
        <v>0</v>
      </c>
      <c r="O7" s="9"/>
      <c r="P7" s="9">
        <f t="shared" si="0"/>
        <v>234</v>
      </c>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row>
    <row r="8" spans="1:187" x14ac:dyDescent="0.25">
      <c r="A8" s="2">
        <v>7</v>
      </c>
      <c r="B8" s="11" t="s">
        <v>45</v>
      </c>
      <c r="C8" s="11" t="s">
        <v>46</v>
      </c>
      <c r="D8" s="118" t="s">
        <v>2381</v>
      </c>
      <c r="E8" s="11" t="s">
        <v>70</v>
      </c>
      <c r="F8" s="2"/>
      <c r="G8" s="2"/>
      <c r="H8" s="2">
        <v>7</v>
      </c>
      <c r="I8" s="2"/>
      <c r="J8" t="s">
        <v>26</v>
      </c>
      <c r="K8" s="7" t="s">
        <v>2393</v>
      </c>
      <c r="L8" s="2">
        <v>18</v>
      </c>
      <c r="M8" s="2">
        <v>357</v>
      </c>
      <c r="N8" s="9">
        <v>0</v>
      </c>
      <c r="O8" s="9"/>
      <c r="P8" s="9">
        <f t="shared" si="0"/>
        <v>375</v>
      </c>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row>
    <row r="9" spans="1:187" x14ac:dyDescent="0.25">
      <c r="A9" s="2">
        <v>8</v>
      </c>
      <c r="B9" s="11" t="s">
        <v>49</v>
      </c>
      <c r="C9" s="11" t="s">
        <v>50</v>
      </c>
      <c r="D9" s="118" t="s">
        <v>63</v>
      </c>
      <c r="E9" s="11" t="s">
        <v>75</v>
      </c>
      <c r="F9" s="2"/>
      <c r="G9" s="2"/>
      <c r="H9" s="2">
        <v>8</v>
      </c>
      <c r="I9" s="2"/>
      <c r="J9" t="s">
        <v>26</v>
      </c>
      <c r="K9" s="7" t="s">
        <v>48</v>
      </c>
      <c r="L9" s="2">
        <v>162</v>
      </c>
      <c r="M9" s="2">
        <v>107</v>
      </c>
      <c r="N9" s="9">
        <v>0</v>
      </c>
      <c r="O9" s="9"/>
      <c r="P9" s="9">
        <f t="shared" si="0"/>
        <v>269</v>
      </c>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row>
    <row r="10" spans="1:187" x14ac:dyDescent="0.25">
      <c r="A10" s="2">
        <v>9</v>
      </c>
      <c r="B10" s="11"/>
      <c r="C10" s="11" t="s">
        <v>54</v>
      </c>
      <c r="D10" s="118" t="s">
        <v>2301</v>
      </c>
      <c r="E10" s="11" t="s">
        <v>86</v>
      </c>
      <c r="F10" s="2"/>
      <c r="G10" s="2"/>
      <c r="H10" s="2">
        <v>9</v>
      </c>
      <c r="I10" s="2"/>
      <c r="J10" t="s">
        <v>26</v>
      </c>
      <c r="K10" s="7" t="s">
        <v>2449</v>
      </c>
      <c r="L10" s="2">
        <v>18</v>
      </c>
      <c r="M10" s="2">
        <v>146</v>
      </c>
      <c r="N10" s="9">
        <v>0</v>
      </c>
      <c r="O10" s="9"/>
      <c r="P10" s="9">
        <f t="shared" si="0"/>
        <v>164</v>
      </c>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row>
    <row r="11" spans="1:187" x14ac:dyDescent="0.25">
      <c r="A11" s="2">
        <v>10</v>
      </c>
      <c r="B11" s="11" t="s">
        <v>2382</v>
      </c>
      <c r="C11" s="11" t="s">
        <v>59</v>
      </c>
      <c r="D11" s="118" t="s">
        <v>95</v>
      </c>
      <c r="E11" s="11" t="s">
        <v>96</v>
      </c>
      <c r="F11" s="2"/>
      <c r="G11" s="2"/>
      <c r="H11" s="2">
        <v>10</v>
      </c>
      <c r="I11" s="2"/>
      <c r="J11" t="s">
        <v>26</v>
      </c>
      <c r="K11" s="7" t="s">
        <v>53</v>
      </c>
      <c r="L11" s="2">
        <v>52</v>
      </c>
      <c r="M11" s="2">
        <v>357</v>
      </c>
      <c r="N11" s="9">
        <v>0</v>
      </c>
      <c r="O11" s="9"/>
      <c r="P11" s="9">
        <f t="shared" si="0"/>
        <v>409</v>
      </c>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row>
    <row r="12" spans="1:187" x14ac:dyDescent="0.25">
      <c r="A12" s="2">
        <v>11</v>
      </c>
      <c r="B12" s="11" t="s">
        <v>63</v>
      </c>
      <c r="C12" s="11" t="s">
        <v>64</v>
      </c>
      <c r="D12" s="118" t="s">
        <v>78</v>
      </c>
      <c r="E12" s="11" t="s">
        <v>100</v>
      </c>
      <c r="F12" s="2"/>
      <c r="G12" s="2"/>
      <c r="H12" s="2">
        <v>11</v>
      </c>
      <c r="I12" s="2"/>
      <c r="J12" t="s">
        <v>26</v>
      </c>
      <c r="K12" s="7" t="s">
        <v>57</v>
      </c>
      <c r="L12" s="2">
        <v>52</v>
      </c>
      <c r="M12" s="2">
        <v>146</v>
      </c>
      <c r="N12" s="9">
        <v>0</v>
      </c>
      <c r="O12" s="9"/>
      <c r="P12" s="9">
        <f t="shared" si="0"/>
        <v>198</v>
      </c>
      <c r="Q12" s="2"/>
      <c r="R12" s="2"/>
      <c r="S12" s="2"/>
      <c r="T12" s="19"/>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row>
    <row r="13" spans="1:187" x14ac:dyDescent="0.25">
      <c r="A13" s="2">
        <v>12</v>
      </c>
      <c r="B13" s="11" t="s">
        <v>68</v>
      </c>
      <c r="C13" s="11" t="s">
        <v>69</v>
      </c>
      <c r="D13" s="118" t="s">
        <v>83</v>
      </c>
      <c r="E13" s="11" t="s">
        <v>104</v>
      </c>
      <c r="F13" s="2"/>
      <c r="G13" s="2"/>
      <c r="H13" s="2">
        <v>12</v>
      </c>
      <c r="I13" s="2"/>
      <c r="J13" t="s">
        <v>26</v>
      </c>
      <c r="K13" s="7" t="s">
        <v>62</v>
      </c>
      <c r="L13" s="168">
        <v>67</v>
      </c>
      <c r="M13" s="168">
        <v>19</v>
      </c>
      <c r="N13" s="9">
        <v>0</v>
      </c>
      <c r="O13" s="9"/>
      <c r="P13" s="9">
        <f t="shared" si="0"/>
        <v>86</v>
      </c>
      <c r="Q13" s="2"/>
      <c r="R13" s="2"/>
      <c r="S13" s="2"/>
      <c r="T13" s="2"/>
      <c r="U13" s="2"/>
      <c r="V13" s="2"/>
      <c r="W13" s="2"/>
      <c r="X13" s="2"/>
      <c r="Y13" s="2"/>
      <c r="Z13" s="2" t="s">
        <v>72</v>
      </c>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row>
    <row r="14" spans="1:187" x14ac:dyDescent="0.25">
      <c r="A14" s="2">
        <v>13</v>
      </c>
      <c r="B14" s="11" t="s">
        <v>73</v>
      </c>
      <c r="C14" s="11" t="s">
        <v>74</v>
      </c>
      <c r="D14" s="118" t="s">
        <v>88</v>
      </c>
      <c r="E14" s="11" t="s">
        <v>108</v>
      </c>
      <c r="F14" s="2"/>
      <c r="G14" s="2"/>
      <c r="H14" s="2">
        <v>13</v>
      </c>
      <c r="I14" s="2"/>
      <c r="J14" t="s">
        <v>26</v>
      </c>
      <c r="K14" s="7" t="s">
        <v>2456</v>
      </c>
      <c r="L14" s="2">
        <v>127</v>
      </c>
      <c r="M14" s="2">
        <f>+M11</f>
        <v>357</v>
      </c>
      <c r="N14" s="9">
        <v>0</v>
      </c>
      <c r="O14" s="9"/>
      <c r="P14" s="9">
        <f t="shared" si="0"/>
        <v>484</v>
      </c>
      <c r="Q14" s="2"/>
      <c r="R14" s="2"/>
      <c r="S14" s="2"/>
      <c r="T14" s="19"/>
      <c r="U14" s="2"/>
      <c r="V14" s="2"/>
      <c r="W14" s="2"/>
      <c r="X14" s="2"/>
      <c r="Y14" s="2"/>
      <c r="Z14" s="2" t="s">
        <v>77</v>
      </c>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row>
    <row r="15" spans="1:187" x14ac:dyDescent="0.25">
      <c r="A15" s="2"/>
      <c r="B15" s="11"/>
      <c r="C15" s="11"/>
      <c r="D15" s="118"/>
      <c r="E15" s="11"/>
      <c r="F15" s="2"/>
      <c r="G15" s="2"/>
      <c r="H15" s="2"/>
      <c r="I15" s="2"/>
      <c r="J15" t="s">
        <v>26</v>
      </c>
      <c r="K15" s="7" t="s">
        <v>2457</v>
      </c>
      <c r="L15" s="2">
        <f>+L14</f>
        <v>127</v>
      </c>
      <c r="M15" s="2">
        <f>+M12</f>
        <v>146</v>
      </c>
      <c r="N15" s="9">
        <v>0</v>
      </c>
      <c r="O15" s="9"/>
      <c r="P15" s="9">
        <f t="shared" ref="P15" si="1">L15+M15</f>
        <v>273</v>
      </c>
      <c r="Q15" s="2"/>
      <c r="R15" s="2"/>
      <c r="S15" s="2"/>
      <c r="T15" s="19"/>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row>
    <row r="16" spans="1:187" x14ac:dyDescent="0.25">
      <c r="A16" s="2">
        <v>14</v>
      </c>
      <c r="B16" s="11" t="s">
        <v>78</v>
      </c>
      <c r="C16" s="11" t="s">
        <v>79</v>
      </c>
      <c r="D16" s="118" t="s">
        <v>127</v>
      </c>
      <c r="E16" s="11" t="s">
        <v>128</v>
      </c>
      <c r="F16" s="2"/>
      <c r="G16" s="2"/>
      <c r="H16" s="2">
        <v>14</v>
      </c>
      <c r="I16" s="2"/>
      <c r="J16" t="s">
        <v>26</v>
      </c>
      <c r="K16" s="7" t="s">
        <v>71</v>
      </c>
      <c r="L16" s="2">
        <v>199</v>
      </c>
      <c r="M16" s="2">
        <v>35</v>
      </c>
      <c r="N16" s="9">
        <v>0</v>
      </c>
      <c r="O16" s="9"/>
      <c r="P16" s="9">
        <f t="shared" si="0"/>
        <v>234</v>
      </c>
      <c r="Q16" s="2"/>
      <c r="R16" s="2"/>
      <c r="S16" s="2"/>
      <c r="T16" s="19"/>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row>
    <row r="17" spans="1:187" x14ac:dyDescent="0.25">
      <c r="A17" s="2">
        <v>14</v>
      </c>
      <c r="B17" s="11" t="s">
        <v>78</v>
      </c>
      <c r="C17" s="11" t="s">
        <v>79</v>
      </c>
      <c r="D17" s="118" t="s">
        <v>127</v>
      </c>
      <c r="E17" s="11" t="s">
        <v>128</v>
      </c>
      <c r="F17" s="2"/>
      <c r="G17" s="2"/>
      <c r="H17" s="2">
        <v>14</v>
      </c>
      <c r="I17" s="2"/>
      <c r="J17" t="s">
        <v>26</v>
      </c>
      <c r="K17" s="7" t="s">
        <v>2454</v>
      </c>
      <c r="L17" s="2">
        <v>234</v>
      </c>
      <c r="M17" s="2">
        <v>0</v>
      </c>
      <c r="N17" s="9">
        <v>0</v>
      </c>
      <c r="O17" s="9"/>
      <c r="P17" s="9">
        <f t="shared" ref="P17" si="2">L17+M17</f>
        <v>234</v>
      </c>
      <c r="Q17" s="2"/>
      <c r="R17" s="2"/>
      <c r="S17" s="2"/>
      <c r="T17" s="19"/>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row>
    <row r="18" spans="1:187" x14ac:dyDescent="0.25">
      <c r="A18" s="2">
        <v>15</v>
      </c>
      <c r="B18" s="11" t="s">
        <v>83</v>
      </c>
      <c r="C18" s="11" t="s">
        <v>84</v>
      </c>
      <c r="D18" s="118" t="s">
        <v>1957</v>
      </c>
      <c r="E18" s="11" t="s">
        <v>133</v>
      </c>
      <c r="F18" s="2"/>
      <c r="G18" s="2"/>
      <c r="H18" s="2">
        <v>15</v>
      </c>
      <c r="I18" s="2"/>
      <c r="J18" t="s">
        <v>26</v>
      </c>
      <c r="K18" s="7" t="s">
        <v>76</v>
      </c>
      <c r="L18" s="2">
        <f>+L12</f>
        <v>52</v>
      </c>
      <c r="M18" s="2">
        <f>+M11</f>
        <v>357</v>
      </c>
      <c r="N18" s="9">
        <v>0</v>
      </c>
      <c r="O18" s="9"/>
      <c r="P18" s="9">
        <f t="shared" si="0"/>
        <v>409</v>
      </c>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row>
    <row r="19" spans="1:187" x14ac:dyDescent="0.25">
      <c r="A19" s="2">
        <v>16</v>
      </c>
      <c r="B19" s="11" t="s">
        <v>88</v>
      </c>
      <c r="C19" s="11" t="s">
        <v>89</v>
      </c>
      <c r="D19" s="118" t="s">
        <v>110</v>
      </c>
      <c r="E19" s="11" t="s">
        <v>138</v>
      </c>
      <c r="F19" s="2"/>
      <c r="G19" s="2"/>
      <c r="H19" s="2">
        <v>16</v>
      </c>
      <c r="I19" s="2"/>
      <c r="J19" t="s">
        <v>26</v>
      </c>
      <c r="K19" s="7" t="s">
        <v>82</v>
      </c>
      <c r="L19" s="2">
        <f>+L18</f>
        <v>52</v>
      </c>
      <c r="M19" s="2">
        <f>+M15</f>
        <v>146</v>
      </c>
      <c r="N19" s="9">
        <v>0</v>
      </c>
      <c r="O19" s="9"/>
      <c r="P19" s="9">
        <f t="shared" si="0"/>
        <v>198</v>
      </c>
      <c r="Q19" s="2"/>
      <c r="R19" s="2"/>
      <c r="S19" s="2"/>
      <c r="T19" s="19"/>
      <c r="U19" s="2"/>
      <c r="V19" s="2"/>
      <c r="W19" s="2"/>
    </row>
    <row r="20" spans="1:187" x14ac:dyDescent="0.25">
      <c r="A20" s="2">
        <v>17</v>
      </c>
      <c r="B20" s="11" t="s">
        <v>93</v>
      </c>
      <c r="C20" s="11" t="s">
        <v>94</v>
      </c>
      <c r="D20" s="118" t="s">
        <v>142</v>
      </c>
      <c r="E20" s="11" t="s">
        <v>143</v>
      </c>
      <c r="F20" s="2"/>
      <c r="G20" s="2"/>
      <c r="H20" s="2">
        <v>17</v>
      </c>
      <c r="I20" s="2"/>
      <c r="J20" t="s">
        <v>26</v>
      </c>
      <c r="K20" s="7" t="s">
        <v>87</v>
      </c>
      <c r="L20" s="2">
        <v>0</v>
      </c>
      <c r="M20" s="2">
        <f>+M4</f>
        <v>19</v>
      </c>
      <c r="N20" s="9">
        <v>0</v>
      </c>
      <c r="O20" s="9"/>
      <c r="P20" s="9">
        <f t="shared" si="0"/>
        <v>19</v>
      </c>
      <c r="Q20" s="2"/>
      <c r="R20" s="2"/>
      <c r="S20" s="2"/>
      <c r="T20" s="2"/>
      <c r="U20" s="2"/>
      <c r="V20" s="2"/>
      <c r="W20" s="2"/>
    </row>
    <row r="21" spans="1:187" x14ac:dyDescent="0.25">
      <c r="A21" s="2">
        <v>18</v>
      </c>
      <c r="B21" s="11" t="s">
        <v>98</v>
      </c>
      <c r="C21" s="11" t="s">
        <v>99</v>
      </c>
      <c r="D21" s="118" t="s">
        <v>125</v>
      </c>
      <c r="E21" s="11" t="s">
        <v>153</v>
      </c>
      <c r="F21" s="2"/>
      <c r="G21" s="2"/>
      <c r="H21" s="2"/>
      <c r="I21" s="2"/>
      <c r="J21" t="s">
        <v>15</v>
      </c>
      <c r="K21" s="7" t="s">
        <v>92</v>
      </c>
      <c r="L21" s="2">
        <v>0</v>
      </c>
      <c r="M21" s="2">
        <f>+M20</f>
        <v>19</v>
      </c>
      <c r="N21" s="9">
        <v>0</v>
      </c>
      <c r="O21" s="9"/>
      <c r="P21" s="9">
        <f t="shared" si="0"/>
        <v>19</v>
      </c>
      <c r="Q21" s="2"/>
      <c r="R21" s="2"/>
      <c r="S21" s="2"/>
      <c r="T21" s="19"/>
      <c r="U21" s="2"/>
      <c r="V21" s="2"/>
      <c r="W21" s="2"/>
    </row>
    <row r="22" spans="1:187" x14ac:dyDescent="0.25">
      <c r="A22" s="2">
        <v>19</v>
      </c>
      <c r="B22" s="11" t="s">
        <v>102</v>
      </c>
      <c r="C22" s="11" t="s">
        <v>103</v>
      </c>
      <c r="D22" s="118" t="s">
        <v>2302</v>
      </c>
      <c r="E22" s="11" t="s">
        <v>172</v>
      </c>
      <c r="F22" s="2"/>
      <c r="G22" s="2"/>
      <c r="H22" s="2"/>
      <c r="I22" s="2"/>
      <c r="J22" t="s">
        <v>15</v>
      </c>
      <c r="K22" s="7" t="s">
        <v>97</v>
      </c>
      <c r="L22" s="2">
        <v>0</v>
      </c>
      <c r="M22" s="2">
        <f>+M21</f>
        <v>19</v>
      </c>
      <c r="N22" s="9">
        <v>0</v>
      </c>
      <c r="O22" s="9"/>
      <c r="P22" s="9">
        <f t="shared" si="0"/>
        <v>19</v>
      </c>
      <c r="Q22" s="2"/>
      <c r="R22" s="2"/>
      <c r="S22" s="2"/>
      <c r="T22" s="19"/>
      <c r="U22" s="2"/>
      <c r="V22" s="2"/>
      <c r="W22" s="2"/>
    </row>
    <row r="23" spans="1:187" x14ac:dyDescent="0.25">
      <c r="A23" s="2">
        <v>20</v>
      </c>
      <c r="B23" s="11" t="s">
        <v>106</v>
      </c>
      <c r="C23" s="11" t="s">
        <v>107</v>
      </c>
      <c r="D23" s="118" t="s">
        <v>2303</v>
      </c>
      <c r="E23" s="11" t="s">
        <v>176</v>
      </c>
      <c r="F23" s="2"/>
      <c r="G23" s="2"/>
      <c r="H23" s="2"/>
      <c r="I23" s="2"/>
      <c r="J23" t="s">
        <v>32</v>
      </c>
      <c r="K23" s="7" t="s">
        <v>101</v>
      </c>
      <c r="L23" s="2">
        <v>18</v>
      </c>
      <c r="M23" s="2">
        <v>39</v>
      </c>
      <c r="N23" s="9">
        <v>0</v>
      </c>
      <c r="O23" s="9"/>
      <c r="P23" s="9">
        <f t="shared" si="0"/>
        <v>57</v>
      </c>
      <c r="Q23" s="2"/>
      <c r="R23" s="2"/>
      <c r="S23" s="2"/>
      <c r="T23" s="2"/>
      <c r="U23" s="2"/>
      <c r="V23" s="2"/>
      <c r="W23" s="2"/>
    </row>
    <row r="24" spans="1:187" x14ac:dyDescent="0.25">
      <c r="A24" s="2">
        <v>21</v>
      </c>
      <c r="B24" s="11" t="s">
        <v>110</v>
      </c>
      <c r="C24" s="11" t="s">
        <v>111</v>
      </c>
      <c r="D24" s="118" t="s">
        <v>140</v>
      </c>
      <c r="E24" s="11" t="s">
        <v>180</v>
      </c>
      <c r="F24" s="2"/>
      <c r="G24" s="2"/>
      <c r="H24" s="2"/>
      <c r="I24" s="2"/>
      <c r="J24" t="s">
        <v>32</v>
      </c>
      <c r="K24" s="7" t="s">
        <v>105</v>
      </c>
      <c r="L24" s="2">
        <f>+L23</f>
        <v>18</v>
      </c>
      <c r="M24" s="2">
        <v>74</v>
      </c>
      <c r="N24" s="9">
        <v>0</v>
      </c>
      <c r="O24" s="9"/>
      <c r="P24" s="9">
        <f t="shared" si="0"/>
        <v>92</v>
      </c>
      <c r="Q24" s="2"/>
      <c r="R24" s="2"/>
      <c r="S24" s="2"/>
      <c r="T24" s="2"/>
      <c r="U24" s="2"/>
      <c r="V24" s="2"/>
      <c r="W24" s="2"/>
    </row>
    <row r="25" spans="1:187" x14ac:dyDescent="0.25">
      <c r="A25" s="2">
        <v>22</v>
      </c>
      <c r="B25" s="11" t="s">
        <v>115</v>
      </c>
      <c r="C25" s="11" t="s">
        <v>116</v>
      </c>
      <c r="D25" s="118" t="s">
        <v>2304</v>
      </c>
      <c r="E25" s="11" t="s">
        <v>185</v>
      </c>
      <c r="F25" s="2"/>
      <c r="G25" s="2"/>
      <c r="H25" s="2"/>
      <c r="I25" s="2"/>
      <c r="J25" t="s">
        <v>32</v>
      </c>
      <c r="K25" s="7" t="s">
        <v>109</v>
      </c>
      <c r="L25" s="2">
        <f>+L24</f>
        <v>18</v>
      </c>
      <c r="M25" s="2">
        <f>+M24</f>
        <v>74</v>
      </c>
      <c r="N25" s="9">
        <v>0</v>
      </c>
      <c r="O25" s="9"/>
      <c r="P25" s="9">
        <f t="shared" si="0"/>
        <v>92</v>
      </c>
      <c r="Q25" s="2"/>
      <c r="R25" s="2"/>
      <c r="S25" s="2"/>
      <c r="T25" s="2"/>
      <c r="U25" s="2"/>
      <c r="V25" s="2"/>
      <c r="W25" s="2"/>
    </row>
    <row r="26" spans="1:187" x14ac:dyDescent="0.25">
      <c r="A26" s="2">
        <v>23</v>
      </c>
      <c r="B26" s="11" t="s">
        <v>120</v>
      </c>
      <c r="C26" s="11" t="s">
        <v>121</v>
      </c>
      <c r="D26" s="118" t="s">
        <v>145</v>
      </c>
      <c r="E26" s="11" t="s">
        <v>189</v>
      </c>
      <c r="F26" s="2"/>
      <c r="G26" s="2"/>
      <c r="H26" s="2"/>
      <c r="I26" s="2"/>
      <c r="J26" t="s">
        <v>32</v>
      </c>
      <c r="K26" s="7" t="s">
        <v>114</v>
      </c>
      <c r="L26" s="2">
        <f>+L25</f>
        <v>18</v>
      </c>
      <c r="M26" s="2">
        <v>154</v>
      </c>
      <c r="N26" s="9">
        <v>0</v>
      </c>
      <c r="O26" s="9"/>
      <c r="P26" s="9">
        <f t="shared" si="0"/>
        <v>172</v>
      </c>
      <c r="Q26" s="2"/>
      <c r="R26" s="2" t="s">
        <v>1825</v>
      </c>
      <c r="S26" s="2" t="s">
        <v>15</v>
      </c>
      <c r="T26" s="2" t="s">
        <v>20</v>
      </c>
      <c r="U26" s="2" t="s">
        <v>26</v>
      </c>
      <c r="V26" s="2" t="s">
        <v>32</v>
      </c>
      <c r="W26" s="2" t="s">
        <v>38</v>
      </c>
    </row>
    <row r="27" spans="1:187" x14ac:dyDescent="0.25">
      <c r="A27" s="2">
        <v>24</v>
      </c>
      <c r="B27" s="11" t="s">
        <v>125</v>
      </c>
      <c r="C27" s="11" t="s">
        <v>126</v>
      </c>
      <c r="D27" s="118" t="s">
        <v>2305</v>
      </c>
      <c r="E27" s="11" t="s">
        <v>194</v>
      </c>
      <c r="F27" s="2"/>
      <c r="G27" s="2"/>
      <c r="H27" s="2"/>
      <c r="I27" s="2"/>
      <c r="J27" t="s">
        <v>32</v>
      </c>
      <c r="K27" s="7" t="s">
        <v>119</v>
      </c>
      <c r="L27" s="2">
        <f>+L26</f>
        <v>18</v>
      </c>
      <c r="M27" s="2">
        <v>19</v>
      </c>
      <c r="N27" s="9">
        <v>0</v>
      </c>
      <c r="O27" s="9"/>
      <c r="P27" s="9">
        <f t="shared" si="0"/>
        <v>37</v>
      </c>
      <c r="Q27" s="2"/>
      <c r="R27" s="2" t="s">
        <v>6</v>
      </c>
      <c r="S27" s="7" t="s">
        <v>92</v>
      </c>
      <c r="T27" s="7" t="s">
        <v>21</v>
      </c>
      <c r="U27" s="7" t="s">
        <v>44</v>
      </c>
      <c r="V27" s="7" t="s">
        <v>101</v>
      </c>
      <c r="W27" s="7" t="s">
        <v>124</v>
      </c>
    </row>
    <row r="28" spans="1:187" x14ac:dyDescent="0.25">
      <c r="A28" s="2">
        <v>25</v>
      </c>
      <c r="B28" s="11" t="s">
        <v>130</v>
      </c>
      <c r="C28" s="11" t="s">
        <v>131</v>
      </c>
      <c r="D28" s="118" t="s">
        <v>207</v>
      </c>
      <c r="E28" s="11" t="s">
        <v>208</v>
      </c>
      <c r="F28" s="2"/>
      <c r="G28" s="2"/>
      <c r="H28" s="2"/>
      <c r="I28" s="2"/>
      <c r="J28" t="s">
        <v>38</v>
      </c>
      <c r="K28" s="7" t="s">
        <v>124</v>
      </c>
      <c r="L28" s="2">
        <v>0</v>
      </c>
      <c r="M28" s="2">
        <v>37</v>
      </c>
      <c r="N28" s="9">
        <v>0</v>
      </c>
      <c r="O28" s="9"/>
      <c r="P28" s="9">
        <f t="shared" si="0"/>
        <v>37</v>
      </c>
      <c r="Q28" s="2"/>
      <c r="R28" s="2" t="s">
        <v>15</v>
      </c>
      <c r="S28" s="7" t="s">
        <v>135</v>
      </c>
      <c r="T28" s="7" t="s">
        <v>27</v>
      </c>
      <c r="U28" s="7" t="s">
        <v>48</v>
      </c>
      <c r="V28" s="7" t="s">
        <v>105</v>
      </c>
      <c r="W28" s="7" t="s">
        <v>129</v>
      </c>
    </row>
    <row r="29" spans="1:187" x14ac:dyDescent="0.25">
      <c r="A29" s="2">
        <v>26</v>
      </c>
      <c r="B29" s="11" t="s">
        <v>136</v>
      </c>
      <c r="C29" s="11" t="s">
        <v>137</v>
      </c>
      <c r="D29" s="118" t="s">
        <v>164</v>
      </c>
      <c r="E29" s="11" t="s">
        <v>211</v>
      </c>
      <c r="F29" s="2"/>
      <c r="G29" s="2"/>
      <c r="H29" s="2"/>
      <c r="I29" s="2"/>
      <c r="J29" t="s">
        <v>38</v>
      </c>
      <c r="K29" s="7" t="s">
        <v>129</v>
      </c>
      <c r="L29" s="2">
        <v>0</v>
      </c>
      <c r="M29" s="2">
        <f>+M28</f>
        <v>37</v>
      </c>
      <c r="N29" s="9">
        <v>0</v>
      </c>
      <c r="O29" s="9"/>
      <c r="P29" s="9">
        <f t="shared" si="0"/>
        <v>37</v>
      </c>
      <c r="Q29" s="2"/>
      <c r="R29" s="2" t="s">
        <v>20</v>
      </c>
      <c r="S29" s="2"/>
      <c r="T29" s="7" t="s">
        <v>33</v>
      </c>
      <c r="U29" s="7" t="s">
        <v>53</v>
      </c>
      <c r="V29" s="7" t="s">
        <v>109</v>
      </c>
      <c r="W29" s="7" t="s">
        <v>134</v>
      </c>
    </row>
    <row r="30" spans="1:187" x14ac:dyDescent="0.25">
      <c r="A30" s="2">
        <v>27</v>
      </c>
      <c r="B30" s="11" t="s">
        <v>140</v>
      </c>
      <c r="C30" s="11" t="s">
        <v>141</v>
      </c>
      <c r="D30" s="118" t="s">
        <v>2306</v>
      </c>
      <c r="E30" s="11" t="s">
        <v>215</v>
      </c>
      <c r="F30" s="2"/>
      <c r="G30" s="2"/>
      <c r="H30" s="2"/>
      <c r="I30" s="2"/>
      <c r="J30" t="s">
        <v>38</v>
      </c>
      <c r="K30" s="7" t="s">
        <v>134</v>
      </c>
      <c r="L30" s="2">
        <v>0</v>
      </c>
      <c r="M30" s="2">
        <f>+M29</f>
        <v>37</v>
      </c>
      <c r="N30" s="9">
        <v>0</v>
      </c>
      <c r="O30" s="9"/>
      <c r="P30" s="9">
        <f t="shared" si="0"/>
        <v>37</v>
      </c>
      <c r="Q30" s="6"/>
      <c r="R30" s="2" t="s">
        <v>26</v>
      </c>
      <c r="S30" s="2"/>
      <c r="T30" s="7" t="s">
        <v>39</v>
      </c>
      <c r="U30" s="7" t="s">
        <v>57</v>
      </c>
      <c r="V30" s="7" t="s">
        <v>114</v>
      </c>
      <c r="W30" s="7" t="s">
        <v>139</v>
      </c>
    </row>
    <row r="31" spans="1:187" x14ac:dyDescent="0.25">
      <c r="A31" s="2">
        <v>28</v>
      </c>
      <c r="B31" s="11" t="s">
        <v>145</v>
      </c>
      <c r="C31" s="11" t="s">
        <v>146</v>
      </c>
      <c r="D31" s="118" t="s">
        <v>173</v>
      </c>
      <c r="E31" s="11" t="s">
        <v>218</v>
      </c>
      <c r="F31" s="2"/>
      <c r="G31" s="2"/>
      <c r="H31" s="2"/>
      <c r="I31" s="2"/>
      <c r="J31" t="s">
        <v>38</v>
      </c>
      <c r="K31" s="7" t="s">
        <v>139</v>
      </c>
      <c r="L31" s="2">
        <v>0</v>
      </c>
      <c r="M31" s="2">
        <f>+M27</f>
        <v>19</v>
      </c>
      <c r="N31" s="9">
        <v>0</v>
      </c>
      <c r="O31" s="9"/>
      <c r="P31" s="9">
        <f t="shared" si="0"/>
        <v>19</v>
      </c>
      <c r="Q31" s="2"/>
      <c r="R31" s="2" t="s">
        <v>32</v>
      </c>
      <c r="S31" s="2"/>
      <c r="T31" s="7" t="s">
        <v>150</v>
      </c>
      <c r="U31" s="7" t="s">
        <v>62</v>
      </c>
      <c r="V31" s="7" t="s">
        <v>119</v>
      </c>
      <c r="W31" s="7" t="s">
        <v>144</v>
      </c>
    </row>
    <row r="32" spans="1:187" x14ac:dyDescent="0.25">
      <c r="A32" s="2">
        <v>29</v>
      </c>
      <c r="B32" s="11" t="s">
        <v>151</v>
      </c>
      <c r="C32" s="11" t="s">
        <v>152</v>
      </c>
      <c r="D32" s="118" t="s">
        <v>225</v>
      </c>
      <c r="E32" s="11" t="s">
        <v>226</v>
      </c>
      <c r="F32" s="2"/>
      <c r="G32" s="2"/>
      <c r="H32" s="2"/>
      <c r="I32" s="2"/>
      <c r="J32" t="s">
        <v>38</v>
      </c>
      <c r="K32" s="7" t="s">
        <v>144</v>
      </c>
      <c r="L32" s="2">
        <v>0</v>
      </c>
      <c r="M32" s="2">
        <v>0</v>
      </c>
      <c r="N32" s="6">
        <v>0</v>
      </c>
      <c r="O32" s="6"/>
      <c r="P32" s="9">
        <f t="shared" si="0"/>
        <v>0</v>
      </c>
      <c r="Q32" s="2"/>
      <c r="R32" s="2" t="s">
        <v>38</v>
      </c>
      <c r="S32" s="2"/>
      <c r="T32" s="7" t="s">
        <v>154</v>
      </c>
      <c r="U32" s="7" t="s">
        <v>67</v>
      </c>
      <c r="V32" s="2"/>
      <c r="W32" s="7" t="s">
        <v>149</v>
      </c>
    </row>
    <row r="33" spans="1:23" x14ac:dyDescent="0.25">
      <c r="A33" s="2">
        <v>30</v>
      </c>
      <c r="B33" s="11" t="s">
        <v>155</v>
      </c>
      <c r="C33" s="11" t="s">
        <v>156</v>
      </c>
      <c r="D33" s="118" t="s">
        <v>2307</v>
      </c>
      <c r="E33" s="11" t="s">
        <v>230</v>
      </c>
      <c r="F33" s="2"/>
      <c r="G33" s="2"/>
      <c r="H33" s="2"/>
      <c r="I33" s="2"/>
      <c r="J33" t="s">
        <v>38</v>
      </c>
      <c r="K33" s="7" t="s">
        <v>149</v>
      </c>
      <c r="L33" s="2">
        <v>0</v>
      </c>
      <c r="M33" s="2">
        <f>+M31</f>
        <v>19</v>
      </c>
      <c r="N33" s="9">
        <v>0</v>
      </c>
      <c r="O33" s="9"/>
      <c r="P33" s="9">
        <f t="shared" si="0"/>
        <v>19</v>
      </c>
      <c r="Q33" s="2"/>
      <c r="R33" s="2"/>
      <c r="S33" s="2"/>
      <c r="T33" s="7" t="s">
        <v>159</v>
      </c>
      <c r="U33" s="7" t="s">
        <v>71</v>
      </c>
      <c r="V33" s="2"/>
      <c r="W33" s="2"/>
    </row>
    <row r="34" spans="1:23" x14ac:dyDescent="0.25">
      <c r="A34" s="2">
        <v>31</v>
      </c>
      <c r="B34" s="11" t="s">
        <v>160</v>
      </c>
      <c r="C34" s="11" t="s">
        <v>161</v>
      </c>
      <c r="D34" s="118" t="s">
        <v>187</v>
      </c>
      <c r="E34" s="11" t="s">
        <v>233</v>
      </c>
      <c r="F34" s="2"/>
      <c r="G34" s="2"/>
      <c r="H34" s="2"/>
      <c r="I34" s="2"/>
      <c r="J34" t="s">
        <v>20</v>
      </c>
      <c r="K34" s="7" t="s">
        <v>150</v>
      </c>
      <c r="L34" s="2">
        <v>0</v>
      </c>
      <c r="M34" s="8">
        <v>0</v>
      </c>
      <c r="N34" s="6">
        <v>0</v>
      </c>
      <c r="O34" s="6"/>
      <c r="P34" s="9">
        <f t="shared" si="0"/>
        <v>0</v>
      </c>
      <c r="Q34" s="2"/>
      <c r="R34" s="2"/>
      <c r="S34" s="2"/>
      <c r="T34" s="2"/>
      <c r="U34" s="7" t="s">
        <v>76</v>
      </c>
      <c r="V34" s="2"/>
      <c r="W34" s="2"/>
    </row>
    <row r="35" spans="1:23" x14ac:dyDescent="0.25">
      <c r="A35" s="2">
        <v>32</v>
      </c>
      <c r="B35" s="11" t="s">
        <v>164</v>
      </c>
      <c r="C35" s="11" t="s">
        <v>165</v>
      </c>
      <c r="D35" s="118" t="s">
        <v>191</v>
      </c>
      <c r="E35" s="11" t="s">
        <v>236</v>
      </c>
      <c r="F35" s="2"/>
      <c r="G35" s="2"/>
      <c r="H35" s="2">
        <v>1</v>
      </c>
      <c r="I35" s="2"/>
      <c r="J35" t="s">
        <v>20</v>
      </c>
      <c r="K35" s="7" t="s">
        <v>154</v>
      </c>
      <c r="L35" s="2">
        <v>0</v>
      </c>
      <c r="M35" s="8">
        <v>0</v>
      </c>
      <c r="N35" s="6">
        <v>0</v>
      </c>
      <c r="O35" s="6"/>
      <c r="P35" s="9">
        <f t="shared" si="0"/>
        <v>0</v>
      </c>
      <c r="Q35" s="2"/>
      <c r="R35" s="2"/>
      <c r="S35" s="2"/>
      <c r="T35" s="2"/>
      <c r="U35" s="7" t="s">
        <v>82</v>
      </c>
    </row>
    <row r="36" spans="1:23" x14ac:dyDescent="0.25">
      <c r="A36" s="2">
        <v>33</v>
      </c>
      <c r="B36" s="11" t="s">
        <v>169</v>
      </c>
      <c r="C36" s="11" t="s">
        <v>170</v>
      </c>
      <c r="D36" s="118" t="s">
        <v>239</v>
      </c>
      <c r="E36" s="11" t="s">
        <v>240</v>
      </c>
      <c r="F36" s="2"/>
      <c r="G36" s="2"/>
      <c r="H36" s="2">
        <v>2</v>
      </c>
      <c r="I36" s="2"/>
      <c r="J36" t="s">
        <v>20</v>
      </c>
      <c r="K36" s="7" t="s">
        <v>2464</v>
      </c>
      <c r="L36" s="2">
        <f>+L5</f>
        <v>247</v>
      </c>
      <c r="M36" s="8">
        <f>+M5+M3</f>
        <v>334</v>
      </c>
      <c r="N36" s="2"/>
      <c r="O36" s="6"/>
      <c r="P36" s="9">
        <f>L36+M36</f>
        <v>581</v>
      </c>
      <c r="Q36" s="2"/>
      <c r="R36" s="2"/>
      <c r="S36" s="2"/>
      <c r="T36" s="2"/>
      <c r="U36" s="7" t="s">
        <v>87</v>
      </c>
    </row>
    <row r="37" spans="1:23" x14ac:dyDescent="0.25">
      <c r="A37" s="2">
        <v>34</v>
      </c>
      <c r="B37" s="11" t="s">
        <v>173</v>
      </c>
      <c r="C37" s="11" t="s">
        <v>174</v>
      </c>
      <c r="D37" s="118" t="s">
        <v>243</v>
      </c>
      <c r="E37" s="11" t="s">
        <v>244</v>
      </c>
      <c r="F37" s="2"/>
      <c r="G37" s="2"/>
      <c r="H37" s="2">
        <v>3</v>
      </c>
      <c r="I37" s="2"/>
      <c r="J37" t="s">
        <v>26</v>
      </c>
      <c r="K37" s="164" t="s">
        <v>2465</v>
      </c>
      <c r="L37" s="2">
        <v>35</v>
      </c>
      <c r="M37" s="2">
        <v>0</v>
      </c>
      <c r="N37" s="2"/>
      <c r="O37" s="6"/>
      <c r="P37" s="9">
        <f t="shared" ref="P37" si="3">L37+M37+O37</f>
        <v>35</v>
      </c>
      <c r="Q37" s="2"/>
      <c r="R37" s="2"/>
      <c r="S37" s="2"/>
      <c r="T37" s="2"/>
      <c r="U37" s="7" t="s">
        <v>168</v>
      </c>
    </row>
    <row r="38" spans="1:23" x14ac:dyDescent="0.25">
      <c r="A38" s="2">
        <v>35</v>
      </c>
      <c r="B38" s="11" t="s">
        <v>178</v>
      </c>
      <c r="C38" s="11" t="s">
        <v>179</v>
      </c>
      <c r="D38" s="118" t="s">
        <v>258</v>
      </c>
      <c r="E38" s="11" t="s">
        <v>259</v>
      </c>
      <c r="F38" s="2"/>
      <c r="G38" s="2"/>
      <c r="H38" s="2">
        <v>4</v>
      </c>
      <c r="I38" s="2"/>
      <c r="J38" t="s">
        <v>26</v>
      </c>
      <c r="K38" s="7" t="s">
        <v>168</v>
      </c>
      <c r="L38" s="2">
        <f>+L7+L8</f>
        <v>145</v>
      </c>
      <c r="M38" s="2">
        <f>+M8+M7</f>
        <v>464</v>
      </c>
      <c r="N38" s="2"/>
      <c r="O38" s="6"/>
      <c r="P38" s="9">
        <f>L38+M38</f>
        <v>609</v>
      </c>
      <c r="Q38" s="2"/>
      <c r="R38" s="2"/>
      <c r="S38" s="2"/>
      <c r="T38" s="2"/>
      <c r="U38" s="7" t="s">
        <v>2454</v>
      </c>
    </row>
    <row r="39" spans="1:23" x14ac:dyDescent="0.25">
      <c r="A39" s="2">
        <v>36</v>
      </c>
      <c r="B39" s="11" t="s">
        <v>182</v>
      </c>
      <c r="C39" s="11" t="s">
        <v>183</v>
      </c>
      <c r="D39" s="118" t="s">
        <v>2308</v>
      </c>
      <c r="E39" s="11" t="s">
        <v>279</v>
      </c>
      <c r="F39" s="2"/>
      <c r="G39" s="2"/>
      <c r="H39" s="2">
        <v>5</v>
      </c>
      <c r="I39" s="2"/>
      <c r="J39" t="s">
        <v>26</v>
      </c>
      <c r="K39" s="7" t="s">
        <v>2448</v>
      </c>
      <c r="L39" s="2">
        <f>+L7+L10</f>
        <v>145</v>
      </c>
      <c r="M39" s="2">
        <f>+M7+M10</f>
        <v>253</v>
      </c>
      <c r="N39" s="2">
        <v>0</v>
      </c>
      <c r="O39" s="2"/>
      <c r="P39" s="2">
        <f>L39+M39+N39</f>
        <v>398</v>
      </c>
      <c r="Q39" s="2"/>
      <c r="R39" s="2"/>
      <c r="S39" s="2"/>
      <c r="T39" s="2"/>
      <c r="U39" s="2"/>
    </row>
    <row r="40" spans="1:23" x14ac:dyDescent="0.25">
      <c r="A40" s="2">
        <v>37</v>
      </c>
      <c r="B40" s="11" t="s">
        <v>187</v>
      </c>
      <c r="C40" s="11" t="s">
        <v>188</v>
      </c>
      <c r="D40" s="118" t="s">
        <v>282</v>
      </c>
      <c r="E40" s="11" t="s">
        <v>283</v>
      </c>
      <c r="F40" s="2"/>
      <c r="G40" s="2"/>
      <c r="H40" s="2">
        <v>6</v>
      </c>
      <c r="I40" s="2"/>
      <c r="J40" s="2"/>
      <c r="K40" s="2" t="s">
        <v>177</v>
      </c>
      <c r="L40" s="2"/>
      <c r="M40" s="2"/>
      <c r="N40" s="2"/>
      <c r="O40" s="2"/>
      <c r="P40" s="2"/>
      <c r="Q40" s="2"/>
      <c r="R40" s="2"/>
      <c r="S40" s="2"/>
      <c r="T40" s="2"/>
      <c r="U40" s="2"/>
    </row>
    <row r="41" spans="1:23" x14ac:dyDescent="0.25">
      <c r="A41" s="2">
        <v>38</v>
      </c>
      <c r="B41" s="11" t="s">
        <v>191</v>
      </c>
      <c r="C41" s="11" t="s">
        <v>192</v>
      </c>
      <c r="D41" s="118" t="s">
        <v>286</v>
      </c>
      <c r="E41" s="11" t="s">
        <v>287</v>
      </c>
      <c r="F41" s="2"/>
      <c r="G41" s="2"/>
      <c r="H41" s="2"/>
      <c r="I41" s="2"/>
      <c r="J41" s="2"/>
      <c r="K41" s="2" t="s">
        <v>181</v>
      </c>
      <c r="L41" s="2"/>
      <c r="M41" s="2"/>
      <c r="N41" s="2"/>
      <c r="O41" s="2"/>
      <c r="P41" s="2"/>
      <c r="Q41" s="2"/>
      <c r="R41" s="2"/>
      <c r="S41" s="2"/>
      <c r="T41" s="2"/>
      <c r="U41" s="2"/>
    </row>
    <row r="42" spans="1:23" x14ac:dyDescent="0.25">
      <c r="A42" s="2">
        <v>39</v>
      </c>
      <c r="B42" s="11" t="s">
        <v>196</v>
      </c>
      <c r="C42" s="11" t="s">
        <v>197</v>
      </c>
      <c r="D42" s="118" t="s">
        <v>276</v>
      </c>
      <c r="E42" s="11" t="s">
        <v>294</v>
      </c>
      <c r="F42" s="2"/>
      <c r="G42" s="2"/>
      <c r="H42" s="2"/>
      <c r="I42" s="2"/>
      <c r="J42" s="2"/>
      <c r="K42" s="2" t="s">
        <v>186</v>
      </c>
      <c r="L42" s="2"/>
      <c r="M42" s="2"/>
      <c r="N42" s="2"/>
      <c r="O42" s="2"/>
      <c r="P42" s="2"/>
      <c r="Q42" s="2"/>
      <c r="R42" s="2"/>
      <c r="S42" s="2"/>
      <c r="T42" s="2"/>
      <c r="U42" s="2"/>
    </row>
    <row r="43" spans="1:23" x14ac:dyDescent="0.25">
      <c r="A43" s="2">
        <v>40</v>
      </c>
      <c r="B43" s="11" t="s">
        <v>201</v>
      </c>
      <c r="C43" s="11" t="s">
        <v>202</v>
      </c>
      <c r="D43" s="118" t="s">
        <v>301</v>
      </c>
      <c r="E43" s="11" t="s">
        <v>302</v>
      </c>
      <c r="F43" s="2"/>
      <c r="G43" s="2"/>
      <c r="H43" s="2"/>
      <c r="I43" s="2"/>
      <c r="J43" s="2"/>
      <c r="K43" s="2" t="s">
        <v>190</v>
      </c>
      <c r="L43" s="2"/>
      <c r="M43" s="2"/>
      <c r="N43" s="2"/>
      <c r="O43" s="2"/>
      <c r="P43" s="2"/>
      <c r="Q43" s="2"/>
      <c r="R43" s="2"/>
      <c r="S43" s="2"/>
      <c r="T43" s="2"/>
      <c r="U43" s="2"/>
    </row>
    <row r="44" spans="1:23" x14ac:dyDescent="0.25">
      <c r="A44" s="2">
        <v>41</v>
      </c>
      <c r="B44" s="11" t="s">
        <v>205</v>
      </c>
      <c r="C44" s="11" t="s">
        <v>206</v>
      </c>
      <c r="D44" s="118" t="s">
        <v>284</v>
      </c>
      <c r="E44" s="11" t="s">
        <v>305</v>
      </c>
      <c r="F44" s="2"/>
      <c r="G44" s="2"/>
      <c r="H44" s="2"/>
      <c r="I44" s="2"/>
      <c r="J44" s="2"/>
      <c r="K44" s="2" t="s">
        <v>195</v>
      </c>
      <c r="L44" s="2"/>
      <c r="M44" s="2"/>
      <c r="N44" s="2"/>
      <c r="O44" s="2"/>
      <c r="P44" s="2"/>
      <c r="Q44" s="2"/>
      <c r="R44" s="2"/>
      <c r="S44" s="2"/>
      <c r="T44" s="2"/>
      <c r="U44" s="2"/>
    </row>
    <row r="45" spans="1:23" x14ac:dyDescent="0.25">
      <c r="A45" s="2">
        <v>42</v>
      </c>
      <c r="B45" s="11" t="s">
        <v>209</v>
      </c>
      <c r="C45" s="11" t="s">
        <v>210</v>
      </c>
      <c r="D45" s="118" t="s">
        <v>308</v>
      </c>
      <c r="E45" s="11" t="s">
        <v>309</v>
      </c>
      <c r="F45" s="2"/>
      <c r="G45" s="2"/>
      <c r="H45" s="2"/>
      <c r="I45" s="2"/>
      <c r="J45" s="2"/>
      <c r="K45" s="2" t="s">
        <v>200</v>
      </c>
      <c r="L45" s="2"/>
      <c r="M45" s="2"/>
      <c r="N45" s="2"/>
      <c r="O45" s="2"/>
      <c r="P45" s="2"/>
      <c r="Q45" s="2"/>
      <c r="R45" s="2"/>
      <c r="S45" s="2"/>
      <c r="T45" s="2"/>
      <c r="U45" s="2"/>
    </row>
    <row r="46" spans="1:23" x14ac:dyDescent="0.25">
      <c r="A46" s="2">
        <v>43</v>
      </c>
      <c r="B46" s="11" t="s">
        <v>212</v>
      </c>
      <c r="C46" s="11" t="s">
        <v>213</v>
      </c>
      <c r="D46" s="118" t="s">
        <v>295</v>
      </c>
      <c r="E46" s="11" t="s">
        <v>316</v>
      </c>
      <c r="F46" s="2"/>
      <c r="G46" s="2"/>
      <c r="H46" s="2"/>
      <c r="I46" s="2"/>
      <c r="J46" s="2"/>
      <c r="K46" s="2"/>
      <c r="L46" s="2"/>
      <c r="M46" s="2"/>
      <c r="N46" s="2"/>
      <c r="O46" s="2"/>
      <c r="P46" s="2"/>
      <c r="Q46" s="2"/>
      <c r="R46" s="2"/>
      <c r="S46" s="2"/>
      <c r="T46" s="2"/>
      <c r="U46" s="2"/>
    </row>
    <row r="47" spans="1:23" x14ac:dyDescent="0.25">
      <c r="A47" s="2">
        <v>44</v>
      </c>
      <c r="B47" s="11" t="s">
        <v>216</v>
      </c>
      <c r="C47" s="11" t="s">
        <v>217</v>
      </c>
      <c r="D47" s="118" t="s">
        <v>303</v>
      </c>
      <c r="E47" s="11" t="s">
        <v>319</v>
      </c>
      <c r="F47" s="2"/>
      <c r="G47" s="2"/>
      <c r="H47" s="2"/>
      <c r="I47" s="2"/>
      <c r="J47" s="2"/>
      <c r="K47" s="2"/>
      <c r="L47" s="2"/>
      <c r="M47" s="2"/>
      <c r="N47" s="2"/>
      <c r="O47" s="2"/>
      <c r="P47" s="2"/>
      <c r="Q47" s="2"/>
      <c r="R47" s="2"/>
      <c r="S47" s="2"/>
      <c r="T47" s="2"/>
      <c r="U47" s="2"/>
    </row>
    <row r="48" spans="1:23" x14ac:dyDescent="0.25">
      <c r="A48" s="2">
        <v>45</v>
      </c>
      <c r="B48" s="11" t="s">
        <v>219</v>
      </c>
      <c r="C48" s="11" t="s">
        <v>220</v>
      </c>
      <c r="D48" s="118" t="s">
        <v>310</v>
      </c>
      <c r="E48" s="11" t="s">
        <v>326</v>
      </c>
      <c r="F48" s="2"/>
      <c r="G48" s="2"/>
      <c r="H48" s="2"/>
      <c r="I48" s="2"/>
      <c r="J48" s="2"/>
      <c r="K48" s="2"/>
      <c r="L48" s="2"/>
      <c r="M48" s="2"/>
      <c r="N48" s="2"/>
      <c r="O48" s="2"/>
      <c r="P48" s="2"/>
      <c r="Q48" s="2"/>
      <c r="R48" s="2"/>
      <c r="S48" s="2"/>
      <c r="T48" s="2"/>
      <c r="U48" s="2"/>
    </row>
    <row r="49" spans="1:21" x14ac:dyDescent="0.25">
      <c r="A49" s="2">
        <v>46</v>
      </c>
      <c r="B49" s="11" t="s">
        <v>223</v>
      </c>
      <c r="C49" s="11" t="s">
        <v>224</v>
      </c>
      <c r="D49" s="118" t="s">
        <v>2309</v>
      </c>
      <c r="E49" s="11" t="s">
        <v>330</v>
      </c>
      <c r="F49" s="2"/>
      <c r="G49" s="2"/>
      <c r="H49" s="2" t="s">
        <v>6</v>
      </c>
      <c r="I49" s="2" t="s">
        <v>6</v>
      </c>
      <c r="J49" s="2"/>
      <c r="K49" s="2"/>
      <c r="L49" s="2"/>
      <c r="M49" s="2"/>
      <c r="N49" s="2"/>
      <c r="O49" s="2"/>
      <c r="P49" s="2"/>
      <c r="Q49" s="2"/>
      <c r="R49" s="2"/>
      <c r="S49" s="2"/>
      <c r="T49" s="2"/>
      <c r="U49" s="2"/>
    </row>
    <row r="50" spans="1:21" x14ac:dyDescent="0.25">
      <c r="A50" s="2">
        <v>47</v>
      </c>
      <c r="B50" s="11" t="s">
        <v>227</v>
      </c>
      <c r="C50" s="11" t="s">
        <v>228</v>
      </c>
      <c r="D50" s="118" t="s">
        <v>320</v>
      </c>
      <c r="E50" s="11" t="s">
        <v>333</v>
      </c>
      <c r="F50" s="2"/>
      <c r="G50" s="2"/>
      <c r="H50" s="2" t="s">
        <v>2401</v>
      </c>
      <c r="I50" s="2" t="s">
        <v>15</v>
      </c>
      <c r="J50" s="2"/>
      <c r="K50" s="2"/>
      <c r="L50" s="2"/>
      <c r="M50" s="2"/>
      <c r="N50" s="2"/>
      <c r="O50" s="2"/>
      <c r="P50" s="2"/>
      <c r="Q50" s="2"/>
      <c r="R50" s="2"/>
      <c r="S50" s="2"/>
      <c r="T50" s="2"/>
      <c r="U50" s="2"/>
    </row>
    <row r="51" spans="1:21" ht="36" x14ac:dyDescent="0.25">
      <c r="A51" s="2">
        <v>48</v>
      </c>
      <c r="B51" s="11" t="s">
        <v>231</v>
      </c>
      <c r="C51" s="11" t="s">
        <v>232</v>
      </c>
      <c r="D51" s="118" t="s">
        <v>336</v>
      </c>
      <c r="E51" s="11" t="s">
        <v>337</v>
      </c>
      <c r="H51" t="s">
        <v>2402</v>
      </c>
      <c r="I51" s="2" t="s">
        <v>20</v>
      </c>
      <c r="J51" s="2"/>
      <c r="K51" s="2"/>
      <c r="L51" s="3" t="s">
        <v>2392</v>
      </c>
      <c r="M51" s="3" t="s">
        <v>8</v>
      </c>
      <c r="N51" s="3" t="s">
        <v>2404</v>
      </c>
      <c r="O51" s="3" t="s">
        <v>2379</v>
      </c>
      <c r="P51" s="3" t="s">
        <v>10</v>
      </c>
    </row>
    <row r="52" spans="1:21" x14ac:dyDescent="0.25">
      <c r="A52" s="2">
        <v>49</v>
      </c>
      <c r="B52" s="11" t="s">
        <v>234</v>
      </c>
      <c r="C52" s="11" t="s">
        <v>235</v>
      </c>
      <c r="D52" s="118" t="s">
        <v>331</v>
      </c>
      <c r="E52" s="11" t="s">
        <v>340</v>
      </c>
      <c r="I52" s="2" t="s">
        <v>26</v>
      </c>
      <c r="J52" t="s">
        <v>6</v>
      </c>
      <c r="K52" s="2" t="s">
        <v>6</v>
      </c>
      <c r="L52" s="9">
        <v>0</v>
      </c>
      <c r="M52" s="9">
        <v>0</v>
      </c>
      <c r="N52" s="9">
        <v>0</v>
      </c>
      <c r="O52" s="9"/>
      <c r="P52" s="9">
        <v>0</v>
      </c>
    </row>
    <row r="53" spans="1:21" x14ac:dyDescent="0.25">
      <c r="A53" s="2">
        <v>50</v>
      </c>
      <c r="B53" s="11" t="s">
        <v>237</v>
      </c>
      <c r="C53" s="11" t="s">
        <v>238</v>
      </c>
      <c r="D53" s="118" t="s">
        <v>347</v>
      </c>
      <c r="E53" s="11" t="s">
        <v>348</v>
      </c>
      <c r="I53" s="2" t="s">
        <v>32</v>
      </c>
      <c r="J53" t="s">
        <v>20</v>
      </c>
      <c r="K53" s="7" t="s">
        <v>2444</v>
      </c>
      <c r="L53" s="9">
        <v>0</v>
      </c>
      <c r="M53" s="2">
        <f>+M3</f>
        <v>37</v>
      </c>
      <c r="N53" s="9">
        <v>0</v>
      </c>
      <c r="O53" s="9"/>
      <c r="P53" s="9">
        <f>L53+M53</f>
        <v>37</v>
      </c>
    </row>
    <row r="54" spans="1:21" x14ac:dyDescent="0.25">
      <c r="A54" s="2">
        <v>51</v>
      </c>
      <c r="B54" s="11" t="s">
        <v>241</v>
      </c>
      <c r="C54" s="11" t="s">
        <v>242</v>
      </c>
      <c r="D54" s="118" t="s">
        <v>2310</v>
      </c>
      <c r="E54" s="11" t="s">
        <v>351</v>
      </c>
      <c r="I54" s="2" t="s">
        <v>38</v>
      </c>
      <c r="J54" t="s">
        <v>20</v>
      </c>
      <c r="K54" s="7" t="s">
        <v>2445</v>
      </c>
      <c r="L54" s="2">
        <v>0</v>
      </c>
      <c r="M54" s="2">
        <f t="shared" ref="M54:M89" si="4">+M4</f>
        <v>19</v>
      </c>
      <c r="N54" s="9">
        <v>0</v>
      </c>
      <c r="O54" s="9"/>
      <c r="P54" s="9">
        <f t="shared" ref="P54" si="5">L54+M54</f>
        <v>19</v>
      </c>
    </row>
    <row r="55" spans="1:21" x14ac:dyDescent="0.25">
      <c r="A55" s="2">
        <v>52</v>
      </c>
      <c r="B55" s="11" t="s">
        <v>245</v>
      </c>
      <c r="C55" s="11" t="s">
        <v>246</v>
      </c>
      <c r="D55" s="118" t="s">
        <v>345</v>
      </c>
      <c r="E55" s="11" t="s">
        <v>358</v>
      </c>
      <c r="I55" s="2"/>
      <c r="J55" t="s">
        <v>20</v>
      </c>
      <c r="K55" s="7" t="s">
        <v>2443</v>
      </c>
      <c r="L55" s="2">
        <v>82</v>
      </c>
      <c r="M55" s="2">
        <f t="shared" si="4"/>
        <v>297</v>
      </c>
      <c r="N55" s="2">
        <v>0</v>
      </c>
      <c r="O55" s="2">
        <v>165</v>
      </c>
      <c r="P55" s="9">
        <f>L55+M55+O55</f>
        <v>544</v>
      </c>
    </row>
    <row r="56" spans="1:21" x14ac:dyDescent="0.25">
      <c r="A56" s="2">
        <v>53</v>
      </c>
      <c r="B56" s="11" t="s">
        <v>249</v>
      </c>
      <c r="C56" s="11" t="s">
        <v>250</v>
      </c>
      <c r="D56" s="118" t="s">
        <v>365</v>
      </c>
      <c r="E56" s="11" t="s">
        <v>366</v>
      </c>
      <c r="I56" s="2"/>
      <c r="J56" t="s">
        <v>20</v>
      </c>
      <c r="K56" s="7" t="s">
        <v>2446</v>
      </c>
      <c r="L56" s="2">
        <v>0</v>
      </c>
      <c r="M56" s="2">
        <f t="shared" si="4"/>
        <v>56</v>
      </c>
      <c r="N56" s="2">
        <v>0</v>
      </c>
      <c r="O56" s="2"/>
      <c r="P56" s="9">
        <f t="shared" ref="P56:P89" si="6">L56+M56+O56</f>
        <v>56</v>
      </c>
    </row>
    <row r="57" spans="1:21" x14ac:dyDescent="0.25">
      <c r="A57" s="2">
        <v>54</v>
      </c>
      <c r="B57" s="11" t="s">
        <v>253</v>
      </c>
      <c r="C57" s="11" t="s">
        <v>254</v>
      </c>
      <c r="D57" s="118" t="s">
        <v>2311</v>
      </c>
      <c r="E57" s="11" t="s">
        <v>374</v>
      </c>
      <c r="I57" s="2"/>
      <c r="J57" t="s">
        <v>26</v>
      </c>
      <c r="K57" s="7" t="s">
        <v>2413</v>
      </c>
      <c r="L57" s="2">
        <v>42</v>
      </c>
      <c r="M57" s="2">
        <f t="shared" si="4"/>
        <v>107</v>
      </c>
      <c r="N57" s="2">
        <v>0</v>
      </c>
      <c r="O57" s="2">
        <v>85</v>
      </c>
      <c r="P57" s="9">
        <f t="shared" si="6"/>
        <v>234</v>
      </c>
    </row>
    <row r="58" spans="1:21" x14ac:dyDescent="0.25">
      <c r="A58" s="2">
        <v>55</v>
      </c>
      <c r="B58" s="11" t="s">
        <v>256</v>
      </c>
      <c r="C58" s="11" t="s">
        <v>257</v>
      </c>
      <c r="D58" s="118" t="s">
        <v>367</v>
      </c>
      <c r="E58" s="11" t="s">
        <v>381</v>
      </c>
      <c r="I58" s="2"/>
      <c r="J58" t="s">
        <v>26</v>
      </c>
      <c r="K58" s="7" t="s">
        <v>2414</v>
      </c>
      <c r="L58" s="2">
        <v>6</v>
      </c>
      <c r="M58" s="2">
        <f t="shared" si="4"/>
        <v>357</v>
      </c>
      <c r="N58" s="2">
        <v>0</v>
      </c>
      <c r="O58" s="2">
        <v>12</v>
      </c>
      <c r="P58" s="9">
        <f t="shared" si="6"/>
        <v>375</v>
      </c>
    </row>
    <row r="59" spans="1:21" x14ac:dyDescent="0.25">
      <c r="A59" s="2">
        <v>56</v>
      </c>
      <c r="B59" s="11" t="s">
        <v>260</v>
      </c>
      <c r="C59" s="11" t="s">
        <v>261</v>
      </c>
      <c r="D59" s="118" t="s">
        <v>2312</v>
      </c>
      <c r="E59" s="11" t="s">
        <v>385</v>
      </c>
      <c r="I59" s="2"/>
      <c r="J59" t="s">
        <v>26</v>
      </c>
      <c r="K59" s="7" t="s">
        <v>2415</v>
      </c>
      <c r="L59" s="2">
        <v>54</v>
      </c>
      <c r="M59" s="2">
        <f>+M9</f>
        <v>107</v>
      </c>
      <c r="N59" s="2">
        <v>0</v>
      </c>
      <c r="O59" s="2">
        <v>108</v>
      </c>
      <c r="P59" s="9">
        <f t="shared" si="6"/>
        <v>269</v>
      </c>
    </row>
    <row r="60" spans="1:21" x14ac:dyDescent="0.25">
      <c r="A60" s="2">
        <v>57</v>
      </c>
      <c r="B60" s="11" t="s">
        <v>264</v>
      </c>
      <c r="C60" s="11" t="s">
        <v>265</v>
      </c>
      <c r="D60" s="118" t="s">
        <v>371</v>
      </c>
      <c r="E60" s="11" t="s">
        <v>388</v>
      </c>
      <c r="I60" s="2"/>
      <c r="J60" t="s">
        <v>26</v>
      </c>
      <c r="K60" s="7" t="s">
        <v>2450</v>
      </c>
      <c r="L60" s="2">
        <v>6</v>
      </c>
      <c r="M60" s="2">
        <f>+M12</f>
        <v>146</v>
      </c>
      <c r="N60" s="2">
        <v>0</v>
      </c>
      <c r="O60" s="2">
        <v>12</v>
      </c>
      <c r="P60" s="9">
        <f t="shared" si="6"/>
        <v>164</v>
      </c>
    </row>
    <row r="61" spans="1:21" x14ac:dyDescent="0.25">
      <c r="A61" s="2">
        <v>58</v>
      </c>
      <c r="B61" s="11" t="s">
        <v>268</v>
      </c>
      <c r="C61" s="11" t="s">
        <v>269</v>
      </c>
      <c r="D61" s="118" t="s">
        <v>2313</v>
      </c>
      <c r="E61" s="11" t="s">
        <v>396</v>
      </c>
      <c r="I61" s="2"/>
      <c r="J61" t="s">
        <v>26</v>
      </c>
      <c r="K61" s="7" t="s">
        <v>2416</v>
      </c>
      <c r="L61" s="2">
        <v>17</v>
      </c>
      <c r="M61" s="2">
        <f t="shared" si="4"/>
        <v>357</v>
      </c>
      <c r="N61" s="2">
        <v>0</v>
      </c>
      <c r="O61" s="2">
        <v>35</v>
      </c>
      <c r="P61" s="9">
        <f t="shared" si="6"/>
        <v>409</v>
      </c>
    </row>
    <row r="62" spans="1:21" x14ac:dyDescent="0.25">
      <c r="A62" s="2">
        <v>59</v>
      </c>
      <c r="B62" s="11" t="s">
        <v>272</v>
      </c>
      <c r="C62" s="11" t="s">
        <v>273</v>
      </c>
      <c r="D62" s="118" t="s">
        <v>382</v>
      </c>
      <c r="E62" s="11" t="s">
        <v>399</v>
      </c>
      <c r="I62" s="2"/>
      <c r="J62" t="s">
        <v>26</v>
      </c>
      <c r="K62" s="7" t="s">
        <v>2417</v>
      </c>
      <c r="L62" s="2">
        <v>17</v>
      </c>
      <c r="M62" s="2">
        <f t="shared" si="4"/>
        <v>146</v>
      </c>
      <c r="N62" s="2">
        <v>0</v>
      </c>
      <c r="O62" s="2">
        <v>35</v>
      </c>
      <c r="P62" s="9">
        <f t="shared" si="6"/>
        <v>198</v>
      </c>
    </row>
    <row r="63" spans="1:21" x14ac:dyDescent="0.25">
      <c r="A63" s="2">
        <v>60</v>
      </c>
      <c r="B63" s="11" t="s">
        <v>276</v>
      </c>
      <c r="C63" s="11" t="s">
        <v>277</v>
      </c>
      <c r="D63" s="118" t="s">
        <v>402</v>
      </c>
      <c r="E63" s="11" t="s">
        <v>403</v>
      </c>
      <c r="I63" s="2"/>
      <c r="J63" t="s">
        <v>26</v>
      </c>
      <c r="K63" s="7" t="s">
        <v>2418</v>
      </c>
      <c r="L63" s="2">
        <v>22</v>
      </c>
      <c r="M63" s="2">
        <f t="shared" si="4"/>
        <v>19</v>
      </c>
      <c r="N63" s="2">
        <v>0</v>
      </c>
      <c r="O63" s="2">
        <v>45</v>
      </c>
      <c r="P63" s="9">
        <f t="shared" si="6"/>
        <v>86</v>
      </c>
    </row>
    <row r="64" spans="1:21" x14ac:dyDescent="0.25">
      <c r="A64" s="2">
        <v>60</v>
      </c>
      <c r="B64" s="11" t="s">
        <v>276</v>
      </c>
      <c r="C64" s="11" t="s">
        <v>277</v>
      </c>
      <c r="D64" s="118" t="s">
        <v>402</v>
      </c>
      <c r="E64" s="11" t="s">
        <v>403</v>
      </c>
      <c r="I64" s="2"/>
      <c r="J64" t="s">
        <v>26</v>
      </c>
      <c r="K64" s="7" t="s">
        <v>2458</v>
      </c>
      <c r="L64" s="2">
        <v>42</v>
      </c>
      <c r="M64" s="2">
        <f t="shared" si="4"/>
        <v>357</v>
      </c>
      <c r="N64" s="2">
        <v>0</v>
      </c>
      <c r="O64" s="2">
        <v>85</v>
      </c>
      <c r="P64" s="9">
        <f t="shared" si="6"/>
        <v>484</v>
      </c>
    </row>
    <row r="65" spans="1:187" x14ac:dyDescent="0.25">
      <c r="A65" s="2">
        <v>61</v>
      </c>
      <c r="B65" s="11" t="s">
        <v>280</v>
      </c>
      <c r="C65" s="11" t="s">
        <v>281</v>
      </c>
      <c r="D65" s="118" t="s">
        <v>406</v>
      </c>
      <c r="E65" s="11" t="s">
        <v>407</v>
      </c>
      <c r="I65" s="2"/>
      <c r="J65" t="s">
        <v>26</v>
      </c>
      <c r="K65" s="7" t="s">
        <v>2459</v>
      </c>
      <c r="L65" s="2">
        <v>42</v>
      </c>
      <c r="M65" s="2">
        <f t="shared" si="4"/>
        <v>146</v>
      </c>
      <c r="N65" s="2">
        <v>0</v>
      </c>
      <c r="O65" s="2">
        <v>85</v>
      </c>
      <c r="P65" s="9">
        <f t="shared" ref="P65" si="7">L65+M65+O65</f>
        <v>273</v>
      </c>
    </row>
    <row r="66" spans="1:187" x14ac:dyDescent="0.25">
      <c r="A66" s="2">
        <v>14</v>
      </c>
      <c r="B66" s="11" t="s">
        <v>78</v>
      </c>
      <c r="C66" s="11" t="s">
        <v>79</v>
      </c>
      <c r="D66" s="118" t="s">
        <v>127</v>
      </c>
      <c r="E66" s="11" t="s">
        <v>128</v>
      </c>
      <c r="F66" s="2"/>
      <c r="G66" s="2"/>
      <c r="H66" s="2">
        <v>14</v>
      </c>
      <c r="I66" s="2"/>
      <c r="J66" t="s">
        <v>26</v>
      </c>
      <c r="K66" s="7" t="s">
        <v>2419</v>
      </c>
      <c r="L66" s="2">
        <v>66</v>
      </c>
      <c r="M66" s="2">
        <f t="shared" si="4"/>
        <v>35</v>
      </c>
      <c r="N66" s="2">
        <v>0</v>
      </c>
      <c r="O66" s="2">
        <v>133</v>
      </c>
      <c r="P66" s="9">
        <f t="shared" si="6"/>
        <v>234</v>
      </c>
      <c r="Q66" s="2"/>
      <c r="R66" s="2"/>
      <c r="S66" s="2"/>
      <c r="T66" s="19"/>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row>
    <row r="67" spans="1:187" x14ac:dyDescent="0.25">
      <c r="A67" s="2">
        <v>62</v>
      </c>
      <c r="B67" s="11" t="s">
        <v>284</v>
      </c>
      <c r="C67" s="11" t="s">
        <v>285</v>
      </c>
      <c r="D67" s="118" t="s">
        <v>2314</v>
      </c>
      <c r="E67" s="11" t="s">
        <v>411</v>
      </c>
      <c r="I67" s="2"/>
      <c r="J67" t="s">
        <v>26</v>
      </c>
      <c r="K67" s="7" t="s">
        <v>2455</v>
      </c>
      <c r="L67" s="2">
        <v>78</v>
      </c>
      <c r="M67" s="2">
        <f t="shared" si="4"/>
        <v>0</v>
      </c>
      <c r="N67" s="2">
        <v>0</v>
      </c>
      <c r="O67" s="2">
        <v>156</v>
      </c>
      <c r="P67" s="9">
        <f t="shared" si="6"/>
        <v>234</v>
      </c>
    </row>
    <row r="68" spans="1:187" x14ac:dyDescent="0.25">
      <c r="A68" s="2">
        <v>63</v>
      </c>
      <c r="B68" s="11" t="s">
        <v>288</v>
      </c>
      <c r="C68" s="11" t="s">
        <v>289</v>
      </c>
      <c r="D68" s="118" t="s">
        <v>414</v>
      </c>
      <c r="E68" s="11" t="s">
        <v>415</v>
      </c>
      <c r="I68" s="2"/>
      <c r="J68" t="s">
        <v>26</v>
      </c>
      <c r="K68" s="7" t="s">
        <v>2420</v>
      </c>
      <c r="L68" s="2">
        <v>17</v>
      </c>
      <c r="M68" s="2">
        <f t="shared" si="4"/>
        <v>357</v>
      </c>
      <c r="N68" s="2">
        <v>0</v>
      </c>
      <c r="O68" s="2">
        <v>35</v>
      </c>
      <c r="P68" s="9">
        <f t="shared" si="6"/>
        <v>409</v>
      </c>
    </row>
    <row r="69" spans="1:187" x14ac:dyDescent="0.25">
      <c r="A69" s="2">
        <v>64</v>
      </c>
      <c r="B69" s="11" t="s">
        <v>292</v>
      </c>
      <c r="C69" s="11" t="s">
        <v>293</v>
      </c>
      <c r="D69" s="118" t="s">
        <v>393</v>
      </c>
      <c r="E69" s="11" t="s">
        <v>418</v>
      </c>
      <c r="I69" s="2"/>
      <c r="J69" t="s">
        <v>26</v>
      </c>
      <c r="K69" s="7" t="s">
        <v>2421</v>
      </c>
      <c r="L69" s="2">
        <v>17</v>
      </c>
      <c r="M69" s="2">
        <f t="shared" si="4"/>
        <v>146</v>
      </c>
      <c r="N69" s="2">
        <v>0</v>
      </c>
      <c r="O69" s="2">
        <v>35</v>
      </c>
      <c r="P69" s="9">
        <f t="shared" si="6"/>
        <v>198</v>
      </c>
    </row>
    <row r="70" spans="1:187" x14ac:dyDescent="0.25">
      <c r="A70" s="2">
        <v>65</v>
      </c>
      <c r="B70" s="11" t="s">
        <v>295</v>
      </c>
      <c r="C70" s="11" t="s">
        <v>296</v>
      </c>
      <c r="D70" s="118" t="s">
        <v>421</v>
      </c>
      <c r="E70" s="11" t="s">
        <v>422</v>
      </c>
      <c r="I70" s="2"/>
      <c r="J70" t="s">
        <v>26</v>
      </c>
      <c r="K70" s="7" t="s">
        <v>2422</v>
      </c>
      <c r="L70" s="2">
        <v>0</v>
      </c>
      <c r="M70" s="2">
        <f t="shared" si="4"/>
        <v>19</v>
      </c>
      <c r="N70" s="2">
        <v>0</v>
      </c>
      <c r="O70" s="2"/>
      <c r="P70" s="9">
        <f t="shared" si="6"/>
        <v>19</v>
      </c>
    </row>
    <row r="71" spans="1:187" x14ac:dyDescent="0.25">
      <c r="A71" s="2">
        <v>66</v>
      </c>
      <c r="B71" s="11" t="s">
        <v>299</v>
      </c>
      <c r="C71" s="11" t="s">
        <v>300</v>
      </c>
      <c r="D71" s="118" t="s">
        <v>2315</v>
      </c>
      <c r="E71" s="11" t="s">
        <v>430</v>
      </c>
      <c r="I71" s="2"/>
      <c r="J71" t="s">
        <v>15</v>
      </c>
      <c r="K71" s="7" t="s">
        <v>2425</v>
      </c>
      <c r="L71" s="2">
        <v>0</v>
      </c>
      <c r="M71" s="2">
        <f t="shared" si="4"/>
        <v>19</v>
      </c>
      <c r="N71" s="2">
        <v>0</v>
      </c>
      <c r="O71" s="2"/>
      <c r="P71" s="9">
        <f t="shared" si="6"/>
        <v>19</v>
      </c>
    </row>
    <row r="72" spans="1:187" x14ac:dyDescent="0.25">
      <c r="A72" s="2">
        <v>67</v>
      </c>
      <c r="B72" s="11" t="s">
        <v>303</v>
      </c>
      <c r="C72" s="11" t="s">
        <v>304</v>
      </c>
      <c r="D72" s="118" t="s">
        <v>408</v>
      </c>
      <c r="E72" s="11" t="s">
        <v>433</v>
      </c>
      <c r="I72" s="2"/>
      <c r="J72" t="s">
        <v>15</v>
      </c>
      <c r="K72" s="7" t="s">
        <v>2426</v>
      </c>
      <c r="L72" s="2">
        <v>0</v>
      </c>
      <c r="M72" s="2">
        <f t="shared" si="4"/>
        <v>19</v>
      </c>
      <c r="N72" s="2">
        <v>0</v>
      </c>
      <c r="O72" s="2"/>
      <c r="P72" s="9">
        <f t="shared" si="6"/>
        <v>19</v>
      </c>
    </row>
    <row r="73" spans="1:187" x14ac:dyDescent="0.25">
      <c r="A73" s="2">
        <v>68</v>
      </c>
      <c r="B73" s="11" t="s">
        <v>306</v>
      </c>
      <c r="C73" s="11" t="s">
        <v>307</v>
      </c>
      <c r="D73" s="118" t="s">
        <v>412</v>
      </c>
      <c r="E73" s="11" t="s">
        <v>436</v>
      </c>
      <c r="I73" s="2"/>
      <c r="J73" t="s">
        <v>32</v>
      </c>
      <c r="K73" s="7" t="s">
        <v>2427</v>
      </c>
      <c r="L73" s="2">
        <v>18</v>
      </c>
      <c r="M73" s="2">
        <f t="shared" si="4"/>
        <v>39</v>
      </c>
      <c r="N73" s="2">
        <v>0</v>
      </c>
      <c r="O73" s="2">
        <v>0</v>
      </c>
      <c r="P73" s="9">
        <f t="shared" si="6"/>
        <v>57</v>
      </c>
    </row>
    <row r="74" spans="1:187" x14ac:dyDescent="0.25">
      <c r="A74" s="2">
        <v>69</v>
      </c>
      <c r="B74" s="11" t="s">
        <v>310</v>
      </c>
      <c r="C74" s="11" t="s">
        <v>311</v>
      </c>
      <c r="D74" s="118" t="s">
        <v>416</v>
      </c>
      <c r="E74" s="11" t="s">
        <v>439</v>
      </c>
      <c r="I74" s="2"/>
      <c r="J74" t="s">
        <v>32</v>
      </c>
      <c r="K74" s="7" t="s">
        <v>2428</v>
      </c>
      <c r="L74" s="2">
        <f>+L73</f>
        <v>18</v>
      </c>
      <c r="M74" s="2">
        <f t="shared" si="4"/>
        <v>74</v>
      </c>
      <c r="N74" s="2">
        <v>0</v>
      </c>
      <c r="O74" s="2">
        <v>0</v>
      </c>
      <c r="P74" s="9">
        <f t="shared" si="6"/>
        <v>92</v>
      </c>
    </row>
    <row r="75" spans="1:187" x14ac:dyDescent="0.25">
      <c r="A75" s="2">
        <v>70</v>
      </c>
      <c r="B75" s="11" t="s">
        <v>314</v>
      </c>
      <c r="C75" s="11" t="s">
        <v>315</v>
      </c>
      <c r="D75" s="118" t="s">
        <v>419</v>
      </c>
      <c r="E75" s="11" t="s">
        <v>442</v>
      </c>
      <c r="I75" s="2"/>
      <c r="J75" t="s">
        <v>32</v>
      </c>
      <c r="K75" s="7" t="s">
        <v>2429</v>
      </c>
      <c r="L75" s="2">
        <f>+L74</f>
        <v>18</v>
      </c>
      <c r="M75" s="2">
        <f t="shared" si="4"/>
        <v>74</v>
      </c>
      <c r="N75" s="2">
        <v>0</v>
      </c>
      <c r="O75" s="2">
        <v>0</v>
      </c>
      <c r="P75" s="9">
        <f t="shared" si="6"/>
        <v>92</v>
      </c>
    </row>
    <row r="76" spans="1:187" x14ac:dyDescent="0.25">
      <c r="A76" s="2">
        <v>71</v>
      </c>
      <c r="B76" s="11" t="s">
        <v>317</v>
      </c>
      <c r="C76" s="11" t="s">
        <v>318</v>
      </c>
      <c r="D76" s="118" t="s">
        <v>2316</v>
      </c>
      <c r="E76" s="11" t="s">
        <v>446</v>
      </c>
      <c r="I76" s="2"/>
      <c r="J76" t="s">
        <v>32</v>
      </c>
      <c r="K76" s="7" t="s">
        <v>2430</v>
      </c>
      <c r="L76" s="2">
        <f>+L75</f>
        <v>18</v>
      </c>
      <c r="M76" s="2">
        <f t="shared" si="4"/>
        <v>154</v>
      </c>
      <c r="N76" s="2">
        <v>0</v>
      </c>
      <c r="O76" s="2">
        <v>0</v>
      </c>
      <c r="P76" s="9">
        <f t="shared" si="6"/>
        <v>172</v>
      </c>
    </row>
    <row r="77" spans="1:187" x14ac:dyDescent="0.25">
      <c r="A77" s="2">
        <v>72</v>
      </c>
      <c r="B77" s="11" t="s">
        <v>320</v>
      </c>
      <c r="C77" s="11" t="s">
        <v>321</v>
      </c>
      <c r="D77" s="118" t="s">
        <v>434</v>
      </c>
      <c r="E77" s="11" t="s">
        <v>449</v>
      </c>
      <c r="I77" s="2"/>
      <c r="J77" t="s">
        <v>32</v>
      </c>
      <c r="K77" s="7" t="s">
        <v>2431</v>
      </c>
      <c r="L77" s="2">
        <f>+L76</f>
        <v>18</v>
      </c>
      <c r="M77" s="2">
        <f t="shared" si="4"/>
        <v>19</v>
      </c>
      <c r="N77" s="2">
        <v>0</v>
      </c>
      <c r="O77" s="2">
        <v>0</v>
      </c>
      <c r="P77" s="9">
        <f t="shared" si="6"/>
        <v>37</v>
      </c>
    </row>
    <row r="78" spans="1:187" x14ac:dyDescent="0.25">
      <c r="A78" s="2">
        <v>73</v>
      </c>
      <c r="B78" s="11" t="s">
        <v>324</v>
      </c>
      <c r="C78" s="11" t="s">
        <v>325</v>
      </c>
      <c r="D78" s="118" t="s">
        <v>440</v>
      </c>
      <c r="E78" s="11" t="s">
        <v>452</v>
      </c>
      <c r="I78" s="2"/>
      <c r="J78" t="s">
        <v>38</v>
      </c>
      <c r="K78" s="7" t="s">
        <v>2432</v>
      </c>
      <c r="L78" s="2">
        <v>0</v>
      </c>
      <c r="M78" s="2">
        <f t="shared" si="4"/>
        <v>37</v>
      </c>
      <c r="N78" s="2">
        <v>0</v>
      </c>
      <c r="O78" s="2"/>
      <c r="P78" s="9">
        <f t="shared" si="6"/>
        <v>37</v>
      </c>
    </row>
    <row r="79" spans="1:187" x14ac:dyDescent="0.25">
      <c r="A79" s="2">
        <v>74</v>
      </c>
      <c r="B79" s="11" t="s">
        <v>327</v>
      </c>
      <c r="C79" s="11" t="s">
        <v>328</v>
      </c>
      <c r="D79" s="118" t="s">
        <v>2317</v>
      </c>
      <c r="E79" s="11" t="s">
        <v>460</v>
      </c>
      <c r="I79" s="2"/>
      <c r="J79" t="s">
        <v>38</v>
      </c>
      <c r="K79" s="7" t="s">
        <v>2433</v>
      </c>
      <c r="L79" s="2">
        <v>0</v>
      </c>
      <c r="M79" s="2">
        <f t="shared" si="4"/>
        <v>37</v>
      </c>
      <c r="N79" s="2">
        <v>0</v>
      </c>
      <c r="O79" s="2"/>
      <c r="P79" s="9">
        <f t="shared" si="6"/>
        <v>37</v>
      </c>
    </row>
    <row r="80" spans="1:187" x14ac:dyDescent="0.25">
      <c r="A80" s="2">
        <v>75</v>
      </c>
      <c r="B80" s="11" t="s">
        <v>331</v>
      </c>
      <c r="C80" s="11" t="s">
        <v>332</v>
      </c>
      <c r="D80" s="118" t="s">
        <v>453</v>
      </c>
      <c r="E80" s="11" t="s">
        <v>463</v>
      </c>
      <c r="I80" s="2"/>
      <c r="J80" t="s">
        <v>38</v>
      </c>
      <c r="K80" s="7" t="s">
        <v>2434</v>
      </c>
      <c r="L80" s="2">
        <v>0</v>
      </c>
      <c r="M80" s="2">
        <f t="shared" si="4"/>
        <v>37</v>
      </c>
      <c r="N80" s="2">
        <v>0</v>
      </c>
      <c r="O80" s="2"/>
      <c r="P80" s="9">
        <f t="shared" si="6"/>
        <v>37</v>
      </c>
    </row>
    <row r="81" spans="1:16" x14ac:dyDescent="0.25">
      <c r="A81" s="2">
        <v>76</v>
      </c>
      <c r="B81" s="11" t="s">
        <v>334</v>
      </c>
      <c r="C81" s="11" t="s">
        <v>335</v>
      </c>
      <c r="D81" s="118" t="s">
        <v>2318</v>
      </c>
      <c r="E81" s="11" t="s">
        <v>479</v>
      </c>
      <c r="I81" s="2"/>
      <c r="J81" t="s">
        <v>38</v>
      </c>
      <c r="K81" s="7" t="s">
        <v>2435</v>
      </c>
      <c r="L81" s="2">
        <v>0</v>
      </c>
      <c r="M81" s="2">
        <f t="shared" si="4"/>
        <v>19</v>
      </c>
      <c r="N81" s="2">
        <v>0</v>
      </c>
      <c r="O81" s="2"/>
      <c r="P81" s="9">
        <f t="shared" si="6"/>
        <v>19</v>
      </c>
    </row>
    <row r="82" spans="1:16" x14ac:dyDescent="0.25">
      <c r="A82" s="2">
        <v>77</v>
      </c>
      <c r="B82" s="11" t="s">
        <v>338</v>
      </c>
      <c r="C82" s="11" t="s">
        <v>339</v>
      </c>
      <c r="D82" s="118" t="s">
        <v>2300</v>
      </c>
      <c r="E82" s="11" t="s">
        <v>491</v>
      </c>
      <c r="I82" s="2"/>
      <c r="J82" t="s">
        <v>38</v>
      </c>
      <c r="K82" s="7" t="s">
        <v>2436</v>
      </c>
      <c r="L82" s="2">
        <v>0</v>
      </c>
      <c r="M82" s="2">
        <f t="shared" si="4"/>
        <v>0</v>
      </c>
      <c r="N82" s="2">
        <v>0</v>
      </c>
      <c r="O82" s="2"/>
      <c r="P82" s="9">
        <f t="shared" si="6"/>
        <v>0</v>
      </c>
    </row>
    <row r="83" spans="1:16" x14ac:dyDescent="0.25">
      <c r="A83" s="2">
        <v>78</v>
      </c>
      <c r="B83" s="11" t="s">
        <v>341</v>
      </c>
      <c r="C83" s="11" t="s">
        <v>342</v>
      </c>
      <c r="D83" s="118" t="s">
        <v>480</v>
      </c>
      <c r="E83" s="11" t="s">
        <v>494</v>
      </c>
      <c r="I83" s="2"/>
      <c r="J83" t="s">
        <v>38</v>
      </c>
      <c r="K83" s="7" t="s">
        <v>2437</v>
      </c>
      <c r="L83" s="2">
        <v>0</v>
      </c>
      <c r="M83" s="2">
        <f t="shared" si="4"/>
        <v>19</v>
      </c>
      <c r="N83" s="2">
        <v>0</v>
      </c>
      <c r="O83" s="2"/>
      <c r="P83" s="9">
        <f t="shared" si="6"/>
        <v>19</v>
      </c>
    </row>
    <row r="84" spans="1:16" x14ac:dyDescent="0.25">
      <c r="A84" s="2">
        <v>79</v>
      </c>
      <c r="B84" s="11" t="s">
        <v>345</v>
      </c>
      <c r="C84" s="11" t="s">
        <v>346</v>
      </c>
      <c r="D84" s="118" t="s">
        <v>501</v>
      </c>
      <c r="E84" s="11" t="s">
        <v>502</v>
      </c>
      <c r="I84" s="2"/>
      <c r="J84" t="s">
        <v>20</v>
      </c>
      <c r="K84" s="7" t="s">
        <v>2438</v>
      </c>
      <c r="L84" s="2">
        <v>0</v>
      </c>
      <c r="M84" s="2">
        <f t="shared" si="4"/>
        <v>0</v>
      </c>
      <c r="N84" s="2">
        <v>0</v>
      </c>
      <c r="O84" s="2"/>
      <c r="P84" s="9">
        <f t="shared" si="6"/>
        <v>0</v>
      </c>
    </row>
    <row r="85" spans="1:16" x14ac:dyDescent="0.25">
      <c r="A85" s="2">
        <v>80</v>
      </c>
      <c r="B85" s="11" t="s">
        <v>349</v>
      </c>
      <c r="C85" s="11" t="s">
        <v>350</v>
      </c>
      <c r="D85" s="118" t="s">
        <v>495</v>
      </c>
      <c r="E85" s="11" t="s">
        <v>505</v>
      </c>
      <c r="J85" t="s">
        <v>20</v>
      </c>
      <c r="K85" s="7" t="s">
        <v>2439</v>
      </c>
      <c r="L85" s="2">
        <v>0</v>
      </c>
      <c r="M85" s="2">
        <f t="shared" si="4"/>
        <v>0</v>
      </c>
      <c r="N85" s="2">
        <v>0</v>
      </c>
      <c r="O85" s="2"/>
      <c r="P85" s="9">
        <f t="shared" si="6"/>
        <v>0</v>
      </c>
    </row>
    <row r="86" spans="1:16" x14ac:dyDescent="0.25">
      <c r="A86" s="2">
        <v>81</v>
      </c>
      <c r="B86" s="11" t="s">
        <v>352</v>
      </c>
      <c r="C86" s="11" t="s">
        <v>353</v>
      </c>
      <c r="D86" s="118" t="s">
        <v>514</v>
      </c>
      <c r="E86" s="11" t="s">
        <v>524</v>
      </c>
      <c r="J86" t="s">
        <v>20</v>
      </c>
      <c r="K86" s="7" t="s">
        <v>2462</v>
      </c>
      <c r="L86" s="2">
        <v>82</v>
      </c>
      <c r="M86" s="2">
        <f t="shared" si="4"/>
        <v>334</v>
      </c>
      <c r="N86" s="2"/>
      <c r="O86" s="2">
        <v>165</v>
      </c>
      <c r="P86" s="9">
        <f t="shared" si="6"/>
        <v>581</v>
      </c>
    </row>
    <row r="87" spans="1:16" x14ac:dyDescent="0.25">
      <c r="A87" s="2">
        <v>82</v>
      </c>
      <c r="B87" s="11" t="s">
        <v>356</v>
      </c>
      <c r="C87" s="11" t="s">
        <v>357</v>
      </c>
      <c r="D87" s="118" t="s">
        <v>2319</v>
      </c>
      <c r="E87" s="11" t="s">
        <v>528</v>
      </c>
      <c r="J87" t="s">
        <v>26</v>
      </c>
      <c r="K87" s="164" t="s">
        <v>2466</v>
      </c>
      <c r="L87" s="2">
        <v>12</v>
      </c>
      <c r="M87" s="2">
        <f t="shared" si="4"/>
        <v>0</v>
      </c>
      <c r="N87" s="2"/>
      <c r="O87" s="2">
        <v>23</v>
      </c>
      <c r="P87" s="9">
        <f t="shared" ref="P87" si="8">L87+M87+O87</f>
        <v>35</v>
      </c>
    </row>
    <row r="88" spans="1:16" x14ac:dyDescent="0.25">
      <c r="A88" s="2">
        <v>83</v>
      </c>
      <c r="B88" s="11" t="s">
        <v>359</v>
      </c>
      <c r="C88" s="11" t="s">
        <v>360</v>
      </c>
      <c r="D88" s="118" t="s">
        <v>2320</v>
      </c>
      <c r="E88" s="11" t="s">
        <v>532</v>
      </c>
      <c r="J88" t="s">
        <v>26</v>
      </c>
      <c r="K88" s="7" t="s">
        <v>2423</v>
      </c>
      <c r="L88" s="2">
        <f>+L57+L58</f>
        <v>48</v>
      </c>
      <c r="M88" s="2">
        <f t="shared" si="4"/>
        <v>464</v>
      </c>
      <c r="N88" s="2"/>
      <c r="O88" s="2">
        <v>97</v>
      </c>
      <c r="P88" s="9">
        <f t="shared" si="6"/>
        <v>609</v>
      </c>
    </row>
    <row r="89" spans="1:16" x14ac:dyDescent="0.25">
      <c r="A89" s="2">
        <v>84</v>
      </c>
      <c r="B89" s="11" t="s">
        <v>363</v>
      </c>
      <c r="C89" s="11" t="s">
        <v>364</v>
      </c>
      <c r="D89" s="118" t="s">
        <v>545</v>
      </c>
      <c r="E89" s="11" t="s">
        <v>551</v>
      </c>
      <c r="J89" t="s">
        <v>26</v>
      </c>
      <c r="K89" s="7" t="s">
        <v>2451</v>
      </c>
      <c r="L89" s="2">
        <f>+L88</f>
        <v>48</v>
      </c>
      <c r="M89" s="2">
        <f t="shared" si="4"/>
        <v>253</v>
      </c>
      <c r="N89" s="2">
        <v>0</v>
      </c>
      <c r="O89" s="2">
        <v>97</v>
      </c>
      <c r="P89" s="9">
        <f t="shared" si="6"/>
        <v>398</v>
      </c>
    </row>
    <row r="90" spans="1:16" x14ac:dyDescent="0.25">
      <c r="A90" s="2">
        <v>85</v>
      </c>
      <c r="B90" s="11" t="s">
        <v>367</v>
      </c>
      <c r="C90" s="11" t="s">
        <v>368</v>
      </c>
      <c r="D90" s="118" t="s">
        <v>2322</v>
      </c>
      <c r="E90" s="11" t="s">
        <v>555</v>
      </c>
    </row>
    <row r="91" spans="1:16" x14ac:dyDescent="0.25">
      <c r="A91" s="2">
        <v>86</v>
      </c>
      <c r="B91" s="11" t="s">
        <v>371</v>
      </c>
      <c r="C91" s="11" t="s">
        <v>372</v>
      </c>
      <c r="D91" s="118" t="s">
        <v>2321</v>
      </c>
      <c r="E91" s="11" t="s">
        <v>563</v>
      </c>
    </row>
    <row r="92" spans="1:16" x14ac:dyDescent="0.25">
      <c r="A92" s="2">
        <v>87</v>
      </c>
      <c r="B92" s="11" t="s">
        <v>375</v>
      </c>
      <c r="C92" s="11" t="s">
        <v>376</v>
      </c>
      <c r="D92" s="118" t="s">
        <v>566</v>
      </c>
      <c r="E92" s="11" t="s">
        <v>567</v>
      </c>
    </row>
    <row r="93" spans="1:16" x14ac:dyDescent="0.25">
      <c r="A93" s="2">
        <v>88</v>
      </c>
      <c r="B93" s="11" t="s">
        <v>379</v>
      </c>
      <c r="C93" s="11" t="s">
        <v>380</v>
      </c>
      <c r="D93" s="118" t="s">
        <v>564</v>
      </c>
      <c r="E93" s="11" t="s">
        <v>570</v>
      </c>
    </row>
    <row r="94" spans="1:16" x14ac:dyDescent="0.25">
      <c r="A94" s="2">
        <v>89</v>
      </c>
      <c r="B94" s="11" t="s">
        <v>382</v>
      </c>
      <c r="C94" s="11" t="s">
        <v>383</v>
      </c>
      <c r="D94" s="118" t="s">
        <v>573</v>
      </c>
      <c r="E94" s="11" t="s">
        <v>574</v>
      </c>
    </row>
    <row r="95" spans="1:16" x14ac:dyDescent="0.25">
      <c r="A95" s="2">
        <v>90</v>
      </c>
      <c r="B95" s="11" t="s">
        <v>386</v>
      </c>
      <c r="C95" s="11" t="s">
        <v>387</v>
      </c>
      <c r="D95" s="118" t="s">
        <v>576</v>
      </c>
      <c r="E95" s="11" t="s">
        <v>577</v>
      </c>
    </row>
    <row r="96" spans="1:16" x14ac:dyDescent="0.25">
      <c r="A96" s="2">
        <v>91</v>
      </c>
      <c r="B96" s="11" t="s">
        <v>389</v>
      </c>
      <c r="C96" s="11" t="s">
        <v>390</v>
      </c>
      <c r="D96" s="118" t="s">
        <v>579</v>
      </c>
      <c r="E96" s="11" t="s">
        <v>580</v>
      </c>
    </row>
    <row r="97" spans="1:5" x14ac:dyDescent="0.25">
      <c r="A97" s="2">
        <v>92</v>
      </c>
      <c r="B97" s="11" t="s">
        <v>393</v>
      </c>
      <c r="C97" s="11" t="s">
        <v>394</v>
      </c>
      <c r="D97" s="118" t="s">
        <v>586</v>
      </c>
      <c r="E97" s="11" t="s">
        <v>587</v>
      </c>
    </row>
    <row r="98" spans="1:5" x14ac:dyDescent="0.25">
      <c r="A98" s="2">
        <v>93</v>
      </c>
      <c r="B98" s="11" t="s">
        <v>397</v>
      </c>
      <c r="C98" s="11" t="s">
        <v>398</v>
      </c>
      <c r="D98" s="118" t="s">
        <v>589</v>
      </c>
      <c r="E98" s="11" t="s">
        <v>590</v>
      </c>
    </row>
    <row r="99" spans="1:5" x14ac:dyDescent="0.25">
      <c r="A99" s="2">
        <v>94</v>
      </c>
      <c r="B99" s="11" t="s">
        <v>400</v>
      </c>
      <c r="C99" s="11" t="s">
        <v>401</v>
      </c>
      <c r="D99" s="118" t="s">
        <v>596</v>
      </c>
      <c r="E99" s="11" t="s">
        <v>597</v>
      </c>
    </row>
    <row r="100" spans="1:5" x14ac:dyDescent="0.25">
      <c r="A100" s="2">
        <v>95</v>
      </c>
      <c r="B100" s="11" t="s">
        <v>404</v>
      </c>
      <c r="C100" s="11" t="s">
        <v>405</v>
      </c>
      <c r="D100" s="118" t="s">
        <v>600</v>
      </c>
      <c r="E100" s="11" t="s">
        <v>601</v>
      </c>
    </row>
    <row r="101" spans="1:5" x14ac:dyDescent="0.25">
      <c r="A101" s="2">
        <v>96</v>
      </c>
      <c r="B101" s="11" t="s">
        <v>408</v>
      </c>
      <c r="C101" s="11" t="s">
        <v>409</v>
      </c>
      <c r="D101" s="118" t="s">
        <v>606</v>
      </c>
      <c r="E101" s="11" t="s">
        <v>607</v>
      </c>
    </row>
    <row r="102" spans="1:5" x14ac:dyDescent="0.25">
      <c r="A102" s="2">
        <v>97</v>
      </c>
      <c r="B102" s="11" t="s">
        <v>412</v>
      </c>
      <c r="C102" s="11" t="s">
        <v>413</v>
      </c>
      <c r="D102" s="118" t="s">
        <v>2323</v>
      </c>
      <c r="E102" s="11" t="s">
        <v>611</v>
      </c>
    </row>
    <row r="103" spans="1:5" x14ac:dyDescent="0.25">
      <c r="A103" s="2">
        <v>98</v>
      </c>
      <c r="B103" s="11" t="s">
        <v>416</v>
      </c>
      <c r="C103" s="11" t="s">
        <v>417</v>
      </c>
      <c r="D103" s="118" t="s">
        <v>614</v>
      </c>
      <c r="E103" s="11" t="s">
        <v>615</v>
      </c>
    </row>
    <row r="104" spans="1:5" x14ac:dyDescent="0.25">
      <c r="A104" s="2">
        <v>99</v>
      </c>
      <c r="B104" s="11" t="s">
        <v>419</v>
      </c>
      <c r="C104" s="11" t="s">
        <v>420</v>
      </c>
      <c r="D104" s="118" t="s">
        <v>625</v>
      </c>
      <c r="E104" s="11" t="s">
        <v>626</v>
      </c>
    </row>
    <row r="105" spans="1:5" x14ac:dyDescent="0.25">
      <c r="A105" s="2">
        <v>100</v>
      </c>
      <c r="B105" s="11" t="s">
        <v>423</v>
      </c>
      <c r="C105" s="11" t="s">
        <v>424</v>
      </c>
      <c r="D105" s="118" t="s">
        <v>629</v>
      </c>
      <c r="E105" s="11" t="s">
        <v>630</v>
      </c>
    </row>
    <row r="106" spans="1:5" x14ac:dyDescent="0.25">
      <c r="A106" s="2">
        <v>101</v>
      </c>
      <c r="B106" s="11" t="s">
        <v>427</v>
      </c>
      <c r="C106" s="11" t="s">
        <v>428</v>
      </c>
      <c r="D106" s="118" t="s">
        <v>633</v>
      </c>
      <c r="E106" s="11" t="s">
        <v>634</v>
      </c>
    </row>
    <row r="107" spans="1:5" x14ac:dyDescent="0.25">
      <c r="A107" s="2">
        <v>102</v>
      </c>
      <c r="B107" s="11" t="s">
        <v>431</v>
      </c>
      <c r="C107" s="11" t="s">
        <v>432</v>
      </c>
      <c r="D107" s="118" t="s">
        <v>648</v>
      </c>
      <c r="E107" s="11" t="s">
        <v>649</v>
      </c>
    </row>
    <row r="108" spans="1:5" x14ac:dyDescent="0.25">
      <c r="A108" s="2">
        <v>103</v>
      </c>
      <c r="B108" s="11" t="s">
        <v>434</v>
      </c>
      <c r="C108" s="11" t="s">
        <v>435</v>
      </c>
      <c r="D108" s="118" t="s">
        <v>652</v>
      </c>
      <c r="E108" s="11" t="s">
        <v>653</v>
      </c>
    </row>
    <row r="109" spans="1:5" x14ac:dyDescent="0.25">
      <c r="A109" s="2">
        <v>104</v>
      </c>
      <c r="B109" s="11" t="s">
        <v>437</v>
      </c>
      <c r="C109" s="11" t="s">
        <v>438</v>
      </c>
      <c r="D109" s="118" t="s">
        <v>660</v>
      </c>
      <c r="E109" s="11" t="s">
        <v>661</v>
      </c>
    </row>
    <row r="110" spans="1:5" x14ac:dyDescent="0.25">
      <c r="A110" s="2">
        <v>105</v>
      </c>
      <c r="B110" s="11" t="s">
        <v>440</v>
      </c>
      <c r="C110" s="11" t="s">
        <v>441</v>
      </c>
      <c r="D110" s="118" t="s">
        <v>664</v>
      </c>
      <c r="E110" s="11" t="s">
        <v>665</v>
      </c>
    </row>
    <row r="111" spans="1:5" x14ac:dyDescent="0.25">
      <c r="A111" s="2">
        <v>106</v>
      </c>
      <c r="B111" s="11" t="s">
        <v>443</v>
      </c>
      <c r="C111" s="11" t="s">
        <v>444</v>
      </c>
      <c r="D111" s="118" t="s">
        <v>2324</v>
      </c>
      <c r="E111" s="11" t="s">
        <v>672</v>
      </c>
    </row>
    <row r="112" spans="1:5" x14ac:dyDescent="0.25">
      <c r="A112" s="2">
        <v>107</v>
      </c>
      <c r="B112" s="11" t="s">
        <v>447</v>
      </c>
      <c r="C112" s="11" t="s">
        <v>448</v>
      </c>
      <c r="D112" s="118" t="s">
        <v>675</v>
      </c>
      <c r="E112" s="11" t="s">
        <v>676</v>
      </c>
    </row>
    <row r="113" spans="1:5" x14ac:dyDescent="0.25">
      <c r="A113" s="2">
        <v>108</v>
      </c>
      <c r="B113" s="11" t="s">
        <v>450</v>
      </c>
      <c r="C113" s="11" t="s">
        <v>451</v>
      </c>
      <c r="D113" s="118" t="s">
        <v>2325</v>
      </c>
      <c r="E113" s="11" t="s">
        <v>683</v>
      </c>
    </row>
    <row r="114" spans="1:5" x14ac:dyDescent="0.25">
      <c r="A114" s="2">
        <v>109</v>
      </c>
      <c r="B114" s="11" t="s">
        <v>453</v>
      </c>
      <c r="C114" s="11" t="s">
        <v>454</v>
      </c>
      <c r="D114" s="118" t="s">
        <v>694</v>
      </c>
      <c r="E114" s="11" t="s">
        <v>695</v>
      </c>
    </row>
    <row r="115" spans="1:5" x14ac:dyDescent="0.25">
      <c r="A115" s="2">
        <v>110</v>
      </c>
      <c r="B115" s="11" t="s">
        <v>457</v>
      </c>
      <c r="C115" s="11" t="s">
        <v>458</v>
      </c>
      <c r="D115" s="118" t="s">
        <v>701</v>
      </c>
      <c r="E115" s="11" t="s">
        <v>702</v>
      </c>
    </row>
    <row r="116" spans="1:5" x14ac:dyDescent="0.25">
      <c r="A116" s="2">
        <v>111</v>
      </c>
      <c r="B116" s="11" t="s">
        <v>461</v>
      </c>
      <c r="C116" s="11" t="s">
        <v>462</v>
      </c>
      <c r="D116" s="118" t="s">
        <v>705</v>
      </c>
      <c r="E116" s="11" t="s">
        <v>706</v>
      </c>
    </row>
    <row r="117" spans="1:5" x14ac:dyDescent="0.25">
      <c r="A117" s="2">
        <v>112</v>
      </c>
      <c r="B117" s="11" t="s">
        <v>464</v>
      </c>
      <c r="C117" s="11" t="s">
        <v>465</v>
      </c>
      <c r="D117" s="118" t="s">
        <v>709</v>
      </c>
      <c r="E117" s="11" t="s">
        <v>710</v>
      </c>
    </row>
    <row r="118" spans="1:5" x14ac:dyDescent="0.25">
      <c r="A118" s="2">
        <v>113</v>
      </c>
      <c r="B118" s="11" t="s">
        <v>468</v>
      </c>
      <c r="C118" s="11" t="s">
        <v>469</v>
      </c>
      <c r="D118" s="118" t="s">
        <v>720</v>
      </c>
      <c r="E118" s="11" t="s">
        <v>721</v>
      </c>
    </row>
    <row r="119" spans="1:5" x14ac:dyDescent="0.25">
      <c r="A119" s="2">
        <v>114</v>
      </c>
      <c r="B119" s="11" t="s">
        <v>472</v>
      </c>
      <c r="C119" s="11" t="s">
        <v>473</v>
      </c>
      <c r="D119" s="118" t="s">
        <v>724</v>
      </c>
      <c r="E119" s="11" t="s">
        <v>725</v>
      </c>
    </row>
    <row r="120" spans="1:5" x14ac:dyDescent="0.25">
      <c r="A120" s="2">
        <v>115</v>
      </c>
      <c r="B120" s="11" t="s">
        <v>476</v>
      </c>
      <c r="C120" s="11" t="s">
        <v>477</v>
      </c>
      <c r="D120" s="118" t="s">
        <v>736</v>
      </c>
      <c r="E120" s="11" t="s">
        <v>737</v>
      </c>
    </row>
    <row r="121" spans="1:5" x14ac:dyDescent="0.25">
      <c r="A121" s="2">
        <v>116</v>
      </c>
      <c r="B121" s="11" t="s">
        <v>480</v>
      </c>
      <c r="C121" s="11" t="s">
        <v>481</v>
      </c>
      <c r="D121" s="118" t="s">
        <v>739</v>
      </c>
      <c r="E121" s="11" t="s">
        <v>740</v>
      </c>
    </row>
    <row r="122" spans="1:5" x14ac:dyDescent="0.25">
      <c r="A122" s="2">
        <v>117</v>
      </c>
      <c r="B122" s="11" t="s">
        <v>484</v>
      </c>
      <c r="C122" s="11" t="s">
        <v>485</v>
      </c>
      <c r="D122" s="118" t="s">
        <v>2326</v>
      </c>
      <c r="E122" s="11" t="s">
        <v>744</v>
      </c>
    </row>
    <row r="123" spans="1:5" x14ac:dyDescent="0.25">
      <c r="A123" s="2">
        <v>118</v>
      </c>
      <c r="B123" s="11" t="s">
        <v>488</v>
      </c>
      <c r="C123" s="11" t="s">
        <v>489</v>
      </c>
      <c r="D123" s="118" t="s">
        <v>747</v>
      </c>
      <c r="E123" s="11" t="s">
        <v>748</v>
      </c>
    </row>
    <row r="124" spans="1:5" x14ac:dyDescent="0.25">
      <c r="A124" s="2">
        <v>119</v>
      </c>
      <c r="B124" s="11" t="s">
        <v>492</v>
      </c>
      <c r="C124" s="11" t="s">
        <v>493</v>
      </c>
      <c r="D124" s="118" t="s">
        <v>754</v>
      </c>
      <c r="E124" s="11" t="s">
        <v>755</v>
      </c>
    </row>
    <row r="125" spans="1:5" x14ac:dyDescent="0.25">
      <c r="A125" s="2">
        <v>120</v>
      </c>
      <c r="B125" s="11" t="s">
        <v>495</v>
      </c>
      <c r="C125" s="11" t="s">
        <v>496</v>
      </c>
      <c r="D125" s="118" t="s">
        <v>2327</v>
      </c>
      <c r="E125" s="11" t="s">
        <v>759</v>
      </c>
    </row>
    <row r="126" spans="1:5" x14ac:dyDescent="0.25">
      <c r="A126" s="2">
        <v>121</v>
      </c>
      <c r="B126" s="11" t="s">
        <v>499</v>
      </c>
      <c r="C126" s="11" t="s">
        <v>500</v>
      </c>
      <c r="D126" s="118" t="s">
        <v>766</v>
      </c>
      <c r="E126" s="11" t="s">
        <v>767</v>
      </c>
    </row>
    <row r="127" spans="1:5" x14ac:dyDescent="0.25">
      <c r="A127" s="2">
        <v>122</v>
      </c>
      <c r="B127" s="11" t="s">
        <v>503</v>
      </c>
      <c r="C127" s="11" t="s">
        <v>504</v>
      </c>
      <c r="D127" s="118" t="s">
        <v>773</v>
      </c>
      <c r="E127" s="11" t="s">
        <v>774</v>
      </c>
    </row>
    <row r="128" spans="1:5" x14ac:dyDescent="0.25">
      <c r="A128" s="2">
        <v>123</v>
      </c>
      <c r="B128" s="11" t="s">
        <v>506</v>
      </c>
      <c r="C128" s="11" t="s">
        <v>507</v>
      </c>
      <c r="D128" s="118" t="s">
        <v>784</v>
      </c>
      <c r="E128" s="11" t="s">
        <v>785</v>
      </c>
    </row>
    <row r="129" spans="1:5" x14ac:dyDescent="0.25">
      <c r="A129" s="2">
        <v>124</v>
      </c>
      <c r="B129" s="11" t="s">
        <v>510</v>
      </c>
      <c r="C129" s="11" t="s">
        <v>511</v>
      </c>
      <c r="D129" s="118" t="s">
        <v>788</v>
      </c>
      <c r="E129" s="11" t="s">
        <v>789</v>
      </c>
    </row>
    <row r="130" spans="1:5" x14ac:dyDescent="0.25">
      <c r="A130" s="2">
        <v>125</v>
      </c>
      <c r="B130" s="11" t="s">
        <v>514</v>
      </c>
      <c r="C130" s="11" t="s">
        <v>515</v>
      </c>
      <c r="D130" s="118" t="s">
        <v>2328</v>
      </c>
      <c r="E130" s="11" t="s">
        <v>793</v>
      </c>
    </row>
    <row r="131" spans="1:5" x14ac:dyDescent="0.25">
      <c r="A131" s="2">
        <v>126</v>
      </c>
      <c r="B131" s="11" t="s">
        <v>518</v>
      </c>
      <c r="C131" s="11" t="s">
        <v>519</v>
      </c>
      <c r="D131" s="118" t="s">
        <v>796</v>
      </c>
      <c r="E131" s="11" t="s">
        <v>797</v>
      </c>
    </row>
    <row r="132" spans="1:5" x14ac:dyDescent="0.25">
      <c r="A132" s="2">
        <v>127</v>
      </c>
      <c r="B132" s="11" t="s">
        <v>522</v>
      </c>
      <c r="C132" s="11" t="s">
        <v>523</v>
      </c>
      <c r="D132" s="118" t="s">
        <v>800</v>
      </c>
      <c r="E132" s="11" t="s">
        <v>801</v>
      </c>
    </row>
    <row r="133" spans="1:5" x14ac:dyDescent="0.25">
      <c r="A133" s="2">
        <v>128</v>
      </c>
      <c r="B133" s="11" t="s">
        <v>525</v>
      </c>
      <c r="C133" s="11" t="s">
        <v>526</v>
      </c>
      <c r="D133" s="118" t="s">
        <v>2329</v>
      </c>
      <c r="E133" s="11" t="s">
        <v>812</v>
      </c>
    </row>
    <row r="134" spans="1:5" x14ac:dyDescent="0.25">
      <c r="A134" s="2">
        <v>129</v>
      </c>
      <c r="B134" s="11" t="s">
        <v>529</v>
      </c>
      <c r="C134" s="11" t="s">
        <v>530</v>
      </c>
      <c r="D134" s="118" t="s">
        <v>815</v>
      </c>
      <c r="E134" s="11" t="s">
        <v>816</v>
      </c>
    </row>
    <row r="135" spans="1:5" x14ac:dyDescent="0.25">
      <c r="A135" s="2">
        <v>130</v>
      </c>
      <c r="B135" s="11" t="s">
        <v>533</v>
      </c>
      <c r="C135" s="11" t="s">
        <v>534</v>
      </c>
      <c r="D135" s="118" t="s">
        <v>819</v>
      </c>
      <c r="E135" s="11" t="s">
        <v>820</v>
      </c>
    </row>
    <row r="136" spans="1:5" x14ac:dyDescent="0.25">
      <c r="A136" s="2">
        <v>131</v>
      </c>
      <c r="B136" s="11" t="s">
        <v>537</v>
      </c>
      <c r="C136" s="11" t="s">
        <v>538</v>
      </c>
      <c r="D136" s="118" t="s">
        <v>823</v>
      </c>
      <c r="E136" s="11" t="s">
        <v>824</v>
      </c>
    </row>
    <row r="137" spans="1:5" x14ac:dyDescent="0.25">
      <c r="A137" s="2">
        <v>132</v>
      </c>
      <c r="B137" s="11" t="s">
        <v>541</v>
      </c>
      <c r="C137" s="11" t="s">
        <v>542</v>
      </c>
      <c r="D137" s="118" t="s">
        <v>826</v>
      </c>
      <c r="E137" s="11" t="s">
        <v>827</v>
      </c>
    </row>
    <row r="138" spans="1:5" x14ac:dyDescent="0.25">
      <c r="A138" s="2">
        <v>133</v>
      </c>
      <c r="B138" s="11" t="s">
        <v>545</v>
      </c>
      <c r="C138" s="11" t="s">
        <v>546</v>
      </c>
      <c r="D138" s="118" t="s">
        <v>830</v>
      </c>
      <c r="E138" s="11" t="s">
        <v>831</v>
      </c>
    </row>
    <row r="139" spans="1:5" x14ac:dyDescent="0.25">
      <c r="A139" s="2">
        <v>134</v>
      </c>
      <c r="B139" s="11" t="s">
        <v>549</v>
      </c>
      <c r="C139" s="11" t="s">
        <v>550</v>
      </c>
      <c r="D139" s="118" t="s">
        <v>2330</v>
      </c>
      <c r="E139" s="11" t="s">
        <v>838</v>
      </c>
    </row>
    <row r="140" spans="1:5" x14ac:dyDescent="0.25">
      <c r="A140" s="2">
        <v>135</v>
      </c>
      <c r="B140" s="11" t="s">
        <v>552</v>
      </c>
      <c r="C140" s="11" t="s">
        <v>553</v>
      </c>
      <c r="D140" s="118" t="s">
        <v>2331</v>
      </c>
      <c r="E140" s="11" t="s">
        <v>850</v>
      </c>
    </row>
    <row r="141" spans="1:5" x14ac:dyDescent="0.25">
      <c r="A141" s="2">
        <v>136</v>
      </c>
      <c r="B141" s="11" t="s">
        <v>556</v>
      </c>
      <c r="C141" s="11" t="s">
        <v>557</v>
      </c>
      <c r="D141" s="118" t="s">
        <v>853</v>
      </c>
      <c r="E141" s="11" t="s">
        <v>854</v>
      </c>
    </row>
    <row r="142" spans="1:5" x14ac:dyDescent="0.25">
      <c r="A142" s="2">
        <v>137</v>
      </c>
      <c r="B142" s="11" t="s">
        <v>560</v>
      </c>
      <c r="C142" s="11" t="s">
        <v>561</v>
      </c>
      <c r="D142" s="118" t="s">
        <v>857</v>
      </c>
      <c r="E142" s="11" t="s">
        <v>858</v>
      </c>
    </row>
    <row r="143" spans="1:5" x14ac:dyDescent="0.25">
      <c r="A143" s="2">
        <v>138</v>
      </c>
      <c r="B143" s="11" t="s">
        <v>564</v>
      </c>
      <c r="C143" s="11" t="s">
        <v>565</v>
      </c>
      <c r="D143" s="118" t="s">
        <v>2332</v>
      </c>
      <c r="E143" s="11" t="s">
        <v>865</v>
      </c>
    </row>
    <row r="144" spans="1:5" x14ac:dyDescent="0.25">
      <c r="A144" s="2">
        <v>139</v>
      </c>
      <c r="B144" s="11" t="s">
        <v>568</v>
      </c>
      <c r="C144" s="11" t="s">
        <v>569</v>
      </c>
      <c r="D144" s="118" t="s">
        <v>872</v>
      </c>
      <c r="E144" s="11" t="s">
        <v>873</v>
      </c>
    </row>
    <row r="145" spans="1:5" x14ac:dyDescent="0.25">
      <c r="A145" s="2">
        <v>140</v>
      </c>
      <c r="B145" s="11" t="s">
        <v>571</v>
      </c>
      <c r="C145" s="11" t="s">
        <v>572</v>
      </c>
      <c r="D145" s="118" t="s">
        <v>2333</v>
      </c>
      <c r="E145" s="11" t="s">
        <v>877</v>
      </c>
    </row>
    <row r="146" spans="1:5" x14ac:dyDescent="0.25">
      <c r="A146" s="2">
        <v>141</v>
      </c>
      <c r="B146" s="11" t="s">
        <v>573</v>
      </c>
      <c r="C146" s="11" t="s">
        <v>575</v>
      </c>
      <c r="D146" s="118" t="s">
        <v>2334</v>
      </c>
      <c r="E146" s="11" t="s">
        <v>881</v>
      </c>
    </row>
    <row r="147" spans="1:5" x14ac:dyDescent="0.25">
      <c r="A147" s="2">
        <v>142</v>
      </c>
      <c r="B147" s="11" t="s">
        <v>576</v>
      </c>
      <c r="C147" s="11" t="s">
        <v>578</v>
      </c>
      <c r="D147" s="118" t="s">
        <v>2335</v>
      </c>
      <c r="E147" s="11" t="s">
        <v>888</v>
      </c>
    </row>
    <row r="148" spans="1:5" x14ac:dyDescent="0.25">
      <c r="A148" s="2">
        <v>143</v>
      </c>
      <c r="B148" s="11" t="s">
        <v>581</v>
      </c>
      <c r="C148" s="11" t="s">
        <v>582</v>
      </c>
      <c r="D148" s="118" t="s">
        <v>894</v>
      </c>
      <c r="E148" s="11" t="s">
        <v>895</v>
      </c>
    </row>
    <row r="149" spans="1:5" x14ac:dyDescent="0.25">
      <c r="A149" s="2">
        <v>144</v>
      </c>
      <c r="B149" s="11" t="s">
        <v>579</v>
      </c>
      <c r="C149" s="11" t="s">
        <v>585</v>
      </c>
      <c r="D149" s="118" t="s">
        <v>897</v>
      </c>
      <c r="E149" s="11" t="s">
        <v>898</v>
      </c>
    </row>
    <row r="150" spans="1:5" x14ac:dyDescent="0.25">
      <c r="A150" s="2">
        <v>145</v>
      </c>
      <c r="B150" s="11" t="s">
        <v>586</v>
      </c>
      <c r="C150" s="11" t="s">
        <v>588</v>
      </c>
      <c r="D150" s="118" t="s">
        <v>900</v>
      </c>
      <c r="E150" s="11" t="s">
        <v>901</v>
      </c>
    </row>
    <row r="151" spans="1:5" x14ac:dyDescent="0.25">
      <c r="A151" s="2">
        <v>146</v>
      </c>
      <c r="B151" s="11" t="s">
        <v>591</v>
      </c>
      <c r="C151" s="11" t="s">
        <v>592</v>
      </c>
      <c r="D151" s="118" t="s">
        <v>908</v>
      </c>
      <c r="E151" s="11" t="s">
        <v>909</v>
      </c>
    </row>
    <row r="152" spans="1:5" x14ac:dyDescent="0.25">
      <c r="A152" s="2">
        <v>147</v>
      </c>
      <c r="B152" s="11" t="s">
        <v>589</v>
      </c>
      <c r="C152" s="11" t="s">
        <v>595</v>
      </c>
      <c r="D152" s="118" t="s">
        <v>2336</v>
      </c>
      <c r="E152" s="11" t="s">
        <v>913</v>
      </c>
    </row>
    <row r="153" spans="1:5" x14ac:dyDescent="0.25">
      <c r="A153" s="2">
        <v>148</v>
      </c>
      <c r="B153" s="11" t="s">
        <v>598</v>
      </c>
      <c r="C153" s="11" t="s">
        <v>599</v>
      </c>
      <c r="D153" s="118" t="s">
        <v>918</v>
      </c>
      <c r="E153" s="11" t="s">
        <v>919</v>
      </c>
    </row>
    <row r="154" spans="1:5" x14ac:dyDescent="0.25">
      <c r="A154" s="2">
        <v>149</v>
      </c>
      <c r="B154" s="11" t="s">
        <v>596</v>
      </c>
      <c r="C154" s="11" t="s">
        <v>602</v>
      </c>
      <c r="D154" s="118" t="s">
        <v>922</v>
      </c>
      <c r="E154" s="11" t="s">
        <v>923</v>
      </c>
    </row>
    <row r="155" spans="1:5" x14ac:dyDescent="0.25">
      <c r="A155" s="2">
        <v>150</v>
      </c>
      <c r="B155" s="11" t="s">
        <v>600</v>
      </c>
      <c r="C155" s="11" t="s">
        <v>605</v>
      </c>
      <c r="D155" s="118" t="s">
        <v>926</v>
      </c>
      <c r="E155" s="11" t="s">
        <v>927</v>
      </c>
    </row>
    <row r="156" spans="1:5" x14ac:dyDescent="0.25">
      <c r="A156" s="2">
        <v>151</v>
      </c>
      <c r="B156" s="11" t="s">
        <v>608</v>
      </c>
      <c r="C156" s="11" t="s">
        <v>609</v>
      </c>
      <c r="D156" s="118" t="s">
        <v>930</v>
      </c>
      <c r="E156" s="11" t="s">
        <v>931</v>
      </c>
    </row>
    <row r="157" spans="1:5" x14ac:dyDescent="0.25">
      <c r="A157" s="2">
        <v>152</v>
      </c>
      <c r="B157" s="11" t="s">
        <v>612</v>
      </c>
      <c r="C157" s="11" t="s">
        <v>613</v>
      </c>
      <c r="D157" s="118" t="s">
        <v>937</v>
      </c>
      <c r="E157" s="11" t="s">
        <v>938</v>
      </c>
    </row>
    <row r="158" spans="1:5" x14ac:dyDescent="0.25">
      <c r="A158" s="2">
        <v>153</v>
      </c>
      <c r="B158" s="11" t="s">
        <v>606</v>
      </c>
      <c r="C158" s="11" t="s">
        <v>616</v>
      </c>
      <c r="D158" s="118" t="s">
        <v>941</v>
      </c>
      <c r="E158" s="11" t="s">
        <v>942</v>
      </c>
    </row>
    <row r="159" spans="1:5" x14ac:dyDescent="0.25">
      <c r="A159" s="2">
        <v>154</v>
      </c>
      <c r="B159" s="11" t="s">
        <v>619</v>
      </c>
      <c r="C159" s="11" t="s">
        <v>620</v>
      </c>
      <c r="D159" s="118" t="s">
        <v>949</v>
      </c>
      <c r="E159" s="11" t="s">
        <v>950</v>
      </c>
    </row>
    <row r="160" spans="1:5" x14ac:dyDescent="0.25">
      <c r="A160" s="2">
        <v>155</v>
      </c>
      <c r="B160" s="11" t="s">
        <v>623</v>
      </c>
      <c r="C160" s="11" t="s">
        <v>624</v>
      </c>
      <c r="D160" s="118" t="s">
        <v>953</v>
      </c>
      <c r="E160" s="11" t="s">
        <v>954</v>
      </c>
    </row>
    <row r="161" spans="1:5" x14ac:dyDescent="0.25">
      <c r="A161" s="2">
        <v>156</v>
      </c>
      <c r="B161" s="11" t="s">
        <v>627</v>
      </c>
      <c r="C161" s="11" t="s">
        <v>628</v>
      </c>
      <c r="D161" s="118" t="s">
        <v>957</v>
      </c>
      <c r="E161" s="11" t="s">
        <v>958</v>
      </c>
    </row>
    <row r="162" spans="1:5" x14ac:dyDescent="0.25">
      <c r="A162" s="2">
        <v>157</v>
      </c>
      <c r="B162" s="11" t="s">
        <v>631</v>
      </c>
      <c r="C162" s="11" t="s">
        <v>632</v>
      </c>
      <c r="D162" s="118" t="s">
        <v>961</v>
      </c>
      <c r="E162" s="11" t="s">
        <v>962</v>
      </c>
    </row>
    <row r="163" spans="1:5" x14ac:dyDescent="0.25">
      <c r="A163" s="2">
        <v>158</v>
      </c>
      <c r="B163" s="11" t="s">
        <v>635</v>
      </c>
      <c r="C163" s="11" t="s">
        <v>636</v>
      </c>
      <c r="D163" s="118" t="s">
        <v>965</v>
      </c>
      <c r="E163" s="11" t="s">
        <v>966</v>
      </c>
    </row>
    <row r="164" spans="1:5" x14ac:dyDescent="0.25">
      <c r="A164" s="2">
        <v>159</v>
      </c>
      <c r="B164" s="11" t="s">
        <v>639</v>
      </c>
      <c r="C164" s="11" t="s">
        <v>640</v>
      </c>
      <c r="D164" s="118" t="s">
        <v>2337</v>
      </c>
      <c r="E164" s="11" t="s">
        <v>973</v>
      </c>
    </row>
    <row r="165" spans="1:5" x14ac:dyDescent="0.25">
      <c r="A165" s="2">
        <v>160</v>
      </c>
      <c r="B165" s="11" t="s">
        <v>629</v>
      </c>
      <c r="C165" s="11" t="s">
        <v>643</v>
      </c>
      <c r="D165" s="118" t="s">
        <v>980</v>
      </c>
      <c r="E165" s="11" t="s">
        <v>981</v>
      </c>
    </row>
    <row r="166" spans="1:5" x14ac:dyDescent="0.25">
      <c r="A166" s="2">
        <v>161</v>
      </c>
      <c r="B166" s="11" t="s">
        <v>646</v>
      </c>
      <c r="C166" s="11" t="s">
        <v>647</v>
      </c>
      <c r="D166" s="118" t="s">
        <v>984</v>
      </c>
      <c r="E166" s="11" t="s">
        <v>985</v>
      </c>
    </row>
    <row r="167" spans="1:5" x14ac:dyDescent="0.25">
      <c r="A167" s="2">
        <v>162</v>
      </c>
      <c r="B167" s="11" t="s">
        <v>650</v>
      </c>
      <c r="C167" s="11" t="s">
        <v>651</v>
      </c>
      <c r="D167" s="118" t="s">
        <v>2338</v>
      </c>
      <c r="E167" s="11" t="s">
        <v>989</v>
      </c>
    </row>
    <row r="168" spans="1:5" x14ac:dyDescent="0.25">
      <c r="A168" s="2">
        <v>163</v>
      </c>
      <c r="B168" s="11" t="s">
        <v>654</v>
      </c>
      <c r="C168" s="11" t="s">
        <v>655</v>
      </c>
      <c r="D168" s="118" t="s">
        <v>2339</v>
      </c>
      <c r="E168" s="11" t="s">
        <v>993</v>
      </c>
    </row>
    <row r="169" spans="1:5" x14ac:dyDescent="0.25">
      <c r="A169" s="2">
        <v>164</v>
      </c>
      <c r="B169" s="11" t="s">
        <v>658</v>
      </c>
      <c r="C169" s="11" t="s">
        <v>659</v>
      </c>
      <c r="D169" s="118" t="s">
        <v>2340</v>
      </c>
      <c r="E169" s="11" t="s">
        <v>997</v>
      </c>
    </row>
    <row r="170" spans="1:5" x14ac:dyDescent="0.25">
      <c r="A170" s="2">
        <v>165</v>
      </c>
      <c r="B170" s="11" t="s">
        <v>662</v>
      </c>
      <c r="C170" s="11" t="s">
        <v>663</v>
      </c>
      <c r="D170" s="118" t="s">
        <v>1000</v>
      </c>
      <c r="E170" s="11" t="s">
        <v>1001</v>
      </c>
    </row>
    <row r="171" spans="1:5" x14ac:dyDescent="0.25">
      <c r="A171" s="2">
        <v>166</v>
      </c>
      <c r="B171" s="11" t="s">
        <v>648</v>
      </c>
      <c r="C171" s="11" t="s">
        <v>666</v>
      </c>
      <c r="D171" s="118" t="s">
        <v>1003</v>
      </c>
      <c r="E171" s="11" t="s">
        <v>1004</v>
      </c>
    </row>
    <row r="172" spans="1:5" x14ac:dyDescent="0.25">
      <c r="A172" s="2">
        <v>167</v>
      </c>
      <c r="B172" s="11" t="s">
        <v>669</v>
      </c>
      <c r="C172" s="11" t="s">
        <v>670</v>
      </c>
      <c r="D172" s="118" t="s">
        <v>1010</v>
      </c>
      <c r="E172" s="11" t="s">
        <v>1011</v>
      </c>
    </row>
    <row r="173" spans="1:5" x14ac:dyDescent="0.25">
      <c r="A173" s="2">
        <v>168</v>
      </c>
      <c r="B173" s="11" t="s">
        <v>673</v>
      </c>
      <c r="C173" s="11" t="s">
        <v>674</v>
      </c>
      <c r="D173" s="118" t="s">
        <v>1013</v>
      </c>
      <c r="E173" s="11" t="s">
        <v>1014</v>
      </c>
    </row>
    <row r="174" spans="1:5" x14ac:dyDescent="0.25">
      <c r="A174" s="2">
        <v>169</v>
      </c>
      <c r="B174" s="11" t="s">
        <v>652</v>
      </c>
      <c r="C174" s="11" t="s">
        <v>677</v>
      </c>
      <c r="D174" s="118" t="s">
        <v>1016</v>
      </c>
      <c r="E174" s="11" t="s">
        <v>1017</v>
      </c>
    </row>
    <row r="175" spans="1:5" x14ac:dyDescent="0.25">
      <c r="A175" s="2">
        <v>170</v>
      </c>
      <c r="B175" s="11" t="s">
        <v>680</v>
      </c>
      <c r="C175" s="11" t="s">
        <v>681</v>
      </c>
      <c r="D175" s="118" t="s">
        <v>1020</v>
      </c>
      <c r="E175" s="11" t="s">
        <v>1021</v>
      </c>
    </row>
    <row r="176" spans="1:5" x14ac:dyDescent="0.25">
      <c r="A176" s="2">
        <v>171</v>
      </c>
      <c r="B176" s="11" t="s">
        <v>684</v>
      </c>
      <c r="C176" s="11" t="s">
        <v>685</v>
      </c>
      <c r="D176" s="11" t="s">
        <v>1028</v>
      </c>
      <c r="E176" s="11" t="s">
        <v>1029</v>
      </c>
    </row>
    <row r="177" spans="1:5" x14ac:dyDescent="0.25">
      <c r="A177" s="2">
        <v>172</v>
      </c>
      <c r="B177" s="11" t="s">
        <v>688</v>
      </c>
      <c r="C177" s="11" t="s">
        <v>689</v>
      </c>
      <c r="D177" s="11" t="s">
        <v>1032</v>
      </c>
      <c r="E177" s="11" t="s">
        <v>1033</v>
      </c>
    </row>
    <row r="178" spans="1:5" x14ac:dyDescent="0.25">
      <c r="A178" s="2">
        <v>173</v>
      </c>
      <c r="B178" s="11" t="s">
        <v>692</v>
      </c>
      <c r="C178" s="11" t="s">
        <v>693</v>
      </c>
      <c r="D178" s="11" t="s">
        <v>1035</v>
      </c>
      <c r="E178" s="11" t="s">
        <v>1036</v>
      </c>
    </row>
    <row r="179" spans="1:5" x14ac:dyDescent="0.25">
      <c r="A179" s="2">
        <v>174</v>
      </c>
      <c r="B179" s="11" t="s">
        <v>696</v>
      </c>
      <c r="C179" s="11" t="s">
        <v>697</v>
      </c>
      <c r="D179" s="11" t="s">
        <v>1039</v>
      </c>
      <c r="E179" s="11" t="s">
        <v>1040</v>
      </c>
    </row>
    <row r="180" spans="1:5" x14ac:dyDescent="0.25">
      <c r="A180" s="2">
        <v>175</v>
      </c>
      <c r="B180" s="11" t="s">
        <v>664</v>
      </c>
      <c r="C180" s="11" t="s">
        <v>700</v>
      </c>
      <c r="D180" s="11" t="s">
        <v>2341</v>
      </c>
      <c r="E180" s="11" t="s">
        <v>1043</v>
      </c>
    </row>
    <row r="181" spans="1:5" x14ac:dyDescent="0.25">
      <c r="A181" s="2">
        <v>176</v>
      </c>
      <c r="B181" s="11" t="s">
        <v>703</v>
      </c>
      <c r="C181" s="11" t="s">
        <v>704</v>
      </c>
      <c r="D181" s="11" t="s">
        <v>1045</v>
      </c>
      <c r="E181" s="11" t="s">
        <v>1046</v>
      </c>
    </row>
    <row r="182" spans="1:5" x14ac:dyDescent="0.25">
      <c r="A182" s="2">
        <v>177</v>
      </c>
      <c r="B182" s="11" t="s">
        <v>707</v>
      </c>
      <c r="C182" s="11" t="s">
        <v>708</v>
      </c>
      <c r="D182" s="11" t="s">
        <v>1053</v>
      </c>
      <c r="E182" s="11" t="s">
        <v>1054</v>
      </c>
    </row>
    <row r="183" spans="1:5" x14ac:dyDescent="0.25">
      <c r="A183" s="2">
        <v>178</v>
      </c>
      <c r="B183" s="11" t="s">
        <v>675</v>
      </c>
      <c r="C183" s="11" t="s">
        <v>711</v>
      </c>
      <c r="D183" s="11" t="s">
        <v>1056</v>
      </c>
      <c r="E183" s="11" t="s">
        <v>1057</v>
      </c>
    </row>
    <row r="184" spans="1:5" x14ac:dyDescent="0.25">
      <c r="A184" s="2">
        <v>179</v>
      </c>
      <c r="B184" s="11" t="s">
        <v>714</v>
      </c>
      <c r="C184" s="11" t="s">
        <v>715</v>
      </c>
      <c r="D184" s="11" t="s">
        <v>1060</v>
      </c>
      <c r="E184" s="11" t="s">
        <v>1061</v>
      </c>
    </row>
    <row r="185" spans="1:5" x14ac:dyDescent="0.25">
      <c r="A185" s="2">
        <v>180</v>
      </c>
      <c r="B185" s="11" t="s">
        <v>718</v>
      </c>
      <c r="C185" s="11" t="s">
        <v>719</v>
      </c>
      <c r="D185" s="11" t="s">
        <v>1064</v>
      </c>
      <c r="E185" s="11" t="s">
        <v>1065</v>
      </c>
    </row>
    <row r="186" spans="1:5" x14ac:dyDescent="0.25">
      <c r="A186" s="2">
        <v>181</v>
      </c>
      <c r="B186" s="11" t="s">
        <v>722</v>
      </c>
      <c r="C186" s="11" t="s">
        <v>723</v>
      </c>
      <c r="D186" s="11" t="s">
        <v>2342</v>
      </c>
      <c r="E186" s="11" t="s">
        <v>1068</v>
      </c>
    </row>
    <row r="187" spans="1:5" x14ac:dyDescent="0.25">
      <c r="A187" s="2">
        <v>182</v>
      </c>
      <c r="B187" s="11" t="s">
        <v>726</v>
      </c>
      <c r="C187" s="11" t="s">
        <v>727</v>
      </c>
      <c r="D187" s="11" t="s">
        <v>1071</v>
      </c>
      <c r="E187" s="11" t="s">
        <v>1072</v>
      </c>
    </row>
    <row r="188" spans="1:5" x14ac:dyDescent="0.25">
      <c r="A188" s="2">
        <v>183</v>
      </c>
      <c r="B188" s="11" t="s">
        <v>730</v>
      </c>
      <c r="C188" s="11" t="s">
        <v>731</v>
      </c>
      <c r="D188" s="11" t="s">
        <v>2343</v>
      </c>
      <c r="E188" s="11" t="s">
        <v>1075</v>
      </c>
    </row>
    <row r="189" spans="1:5" x14ac:dyDescent="0.25">
      <c r="A189" s="2">
        <v>184</v>
      </c>
      <c r="B189" s="11" t="s">
        <v>734</v>
      </c>
      <c r="C189" s="11" t="s">
        <v>735</v>
      </c>
      <c r="D189" s="11" t="s">
        <v>1081</v>
      </c>
      <c r="E189" s="11" t="s">
        <v>1082</v>
      </c>
    </row>
    <row r="190" spans="1:5" x14ac:dyDescent="0.25">
      <c r="A190" s="2">
        <v>185</v>
      </c>
      <c r="B190" s="11" t="s">
        <v>625</v>
      </c>
      <c r="C190" s="11" t="s">
        <v>738</v>
      </c>
      <c r="D190" s="11" t="s">
        <v>2344</v>
      </c>
      <c r="E190" s="11" t="s">
        <v>1086</v>
      </c>
    </row>
    <row r="191" spans="1:5" x14ac:dyDescent="0.25">
      <c r="A191" s="2">
        <v>186</v>
      </c>
      <c r="B191" s="11" t="s">
        <v>741</v>
      </c>
      <c r="C191" s="11" t="s">
        <v>742</v>
      </c>
      <c r="D191" s="11" t="s">
        <v>2345</v>
      </c>
      <c r="E191" s="11" t="s">
        <v>1090</v>
      </c>
    </row>
    <row r="192" spans="1:5" x14ac:dyDescent="0.25">
      <c r="A192" s="2">
        <v>187</v>
      </c>
      <c r="B192" s="11" t="s">
        <v>745</v>
      </c>
      <c r="C192" s="11" t="s">
        <v>746</v>
      </c>
      <c r="D192" s="11" t="s">
        <v>2346</v>
      </c>
      <c r="E192" s="11" t="s">
        <v>1098</v>
      </c>
    </row>
    <row r="193" spans="1:5" x14ac:dyDescent="0.25">
      <c r="A193" s="2">
        <v>188</v>
      </c>
      <c r="B193" s="11" t="s">
        <v>749</v>
      </c>
      <c r="C193" s="11" t="s">
        <v>750</v>
      </c>
      <c r="D193" s="11" t="s">
        <v>1100</v>
      </c>
      <c r="E193" s="11" t="s">
        <v>1101</v>
      </c>
    </row>
    <row r="194" spans="1:5" x14ac:dyDescent="0.25">
      <c r="A194" s="2">
        <v>189</v>
      </c>
      <c r="B194" s="11" t="s">
        <v>709</v>
      </c>
      <c r="C194" s="11" t="s">
        <v>753</v>
      </c>
      <c r="D194" s="11" t="s">
        <v>2347</v>
      </c>
      <c r="E194" s="11" t="s">
        <v>1109</v>
      </c>
    </row>
    <row r="195" spans="1:5" x14ac:dyDescent="0.25">
      <c r="A195" s="2">
        <v>190</v>
      </c>
      <c r="B195" s="11" t="s">
        <v>756</v>
      </c>
      <c r="C195" s="11" t="s">
        <v>757</v>
      </c>
      <c r="D195" s="11" t="s">
        <v>1112</v>
      </c>
      <c r="E195" s="11" t="s">
        <v>1113</v>
      </c>
    </row>
    <row r="196" spans="1:5" x14ac:dyDescent="0.25">
      <c r="A196" s="2">
        <v>191</v>
      </c>
      <c r="B196" s="11" t="s">
        <v>760</v>
      </c>
      <c r="C196" s="11" t="s">
        <v>761</v>
      </c>
      <c r="D196" s="11" t="s">
        <v>1116</v>
      </c>
      <c r="E196" s="11" t="s">
        <v>1117</v>
      </c>
    </row>
    <row r="197" spans="1:5" x14ac:dyDescent="0.25">
      <c r="A197" s="2">
        <v>192</v>
      </c>
      <c r="B197" s="11" t="s">
        <v>764</v>
      </c>
      <c r="C197" s="11" t="s">
        <v>765</v>
      </c>
      <c r="D197" s="11" t="s">
        <v>1120</v>
      </c>
      <c r="E197" s="11" t="s">
        <v>1121</v>
      </c>
    </row>
    <row r="198" spans="1:5" x14ac:dyDescent="0.25">
      <c r="A198" s="2">
        <v>193</v>
      </c>
      <c r="B198" s="11" t="s">
        <v>768</v>
      </c>
      <c r="C198" s="11" t="s">
        <v>769</v>
      </c>
      <c r="D198" s="11" t="s">
        <v>1127</v>
      </c>
      <c r="E198" s="11" t="s">
        <v>1128</v>
      </c>
    </row>
    <row r="199" spans="1:5" x14ac:dyDescent="0.25">
      <c r="A199" s="2">
        <v>194</v>
      </c>
      <c r="B199" s="11" t="s">
        <v>720</v>
      </c>
      <c r="C199" s="11" t="s">
        <v>772</v>
      </c>
      <c r="D199" s="11" t="s">
        <v>2348</v>
      </c>
      <c r="E199" s="11" t="s">
        <v>1139</v>
      </c>
    </row>
    <row r="200" spans="1:5" x14ac:dyDescent="0.25">
      <c r="A200" s="2">
        <v>195</v>
      </c>
      <c r="B200" s="11" t="s">
        <v>775</v>
      </c>
      <c r="C200" s="11" t="s">
        <v>776</v>
      </c>
      <c r="D200" s="11" t="s">
        <v>1145</v>
      </c>
      <c r="E200" s="11" t="s">
        <v>1146</v>
      </c>
    </row>
    <row r="201" spans="1:5" x14ac:dyDescent="0.25">
      <c r="A201" s="2">
        <v>196</v>
      </c>
      <c r="B201" s="11" t="s">
        <v>724</v>
      </c>
      <c r="C201" s="11" t="s">
        <v>779</v>
      </c>
      <c r="D201" s="11" t="s">
        <v>1149</v>
      </c>
      <c r="E201" s="11" t="s">
        <v>1150</v>
      </c>
    </row>
    <row r="202" spans="1:5" x14ac:dyDescent="0.25">
      <c r="A202" s="2">
        <v>197</v>
      </c>
      <c r="B202" s="11" t="s">
        <v>782</v>
      </c>
      <c r="C202" s="11" t="s">
        <v>783</v>
      </c>
      <c r="D202" s="11" t="s">
        <v>1153</v>
      </c>
      <c r="E202" s="11" t="s">
        <v>1154</v>
      </c>
    </row>
    <row r="203" spans="1:5" x14ac:dyDescent="0.25">
      <c r="A203" s="2">
        <v>198</v>
      </c>
      <c r="B203" s="11" t="s">
        <v>786</v>
      </c>
      <c r="C203" s="11" t="s">
        <v>787</v>
      </c>
      <c r="D203" s="11" t="s">
        <v>1156</v>
      </c>
      <c r="E203" s="11" t="s">
        <v>1157</v>
      </c>
    </row>
    <row r="204" spans="1:5" x14ac:dyDescent="0.25">
      <c r="A204" s="2">
        <v>199</v>
      </c>
      <c r="B204" s="11" t="s">
        <v>790</v>
      </c>
      <c r="C204" s="11" t="s">
        <v>791</v>
      </c>
      <c r="D204" s="11" t="s">
        <v>1159</v>
      </c>
      <c r="E204" s="11" t="s">
        <v>1160</v>
      </c>
    </row>
    <row r="205" spans="1:5" x14ac:dyDescent="0.25">
      <c r="A205" s="2">
        <v>200</v>
      </c>
      <c r="B205" s="11" t="s">
        <v>794</v>
      </c>
      <c r="C205" s="11" t="s">
        <v>795</v>
      </c>
      <c r="D205" s="11" t="s">
        <v>1163</v>
      </c>
      <c r="E205" s="11" t="s">
        <v>1164</v>
      </c>
    </row>
    <row r="206" spans="1:5" x14ac:dyDescent="0.25">
      <c r="A206" s="2">
        <v>201</v>
      </c>
      <c r="B206" s="11" t="s">
        <v>798</v>
      </c>
      <c r="C206" s="11" t="s">
        <v>799</v>
      </c>
      <c r="D206" s="11" t="s">
        <v>1167</v>
      </c>
      <c r="E206" s="11" t="s">
        <v>1168</v>
      </c>
    </row>
    <row r="207" spans="1:5" x14ac:dyDescent="0.25">
      <c r="A207" s="2">
        <v>202</v>
      </c>
      <c r="B207" s="11" t="s">
        <v>739</v>
      </c>
      <c r="C207" s="11" t="s">
        <v>802</v>
      </c>
      <c r="D207" s="11" t="s">
        <v>1171</v>
      </c>
      <c r="E207" s="11" t="s">
        <v>1172</v>
      </c>
    </row>
    <row r="208" spans="1:5" x14ac:dyDescent="0.25">
      <c r="A208" s="2">
        <v>203</v>
      </c>
      <c r="B208" s="11" t="s">
        <v>805</v>
      </c>
      <c r="C208" s="11" t="s">
        <v>806</v>
      </c>
      <c r="D208" s="11" t="s">
        <v>2389</v>
      </c>
      <c r="E208" s="11" t="s">
        <v>1175</v>
      </c>
    </row>
    <row r="209" spans="1:5" x14ac:dyDescent="0.25">
      <c r="A209" s="2">
        <v>204</v>
      </c>
      <c r="B209" s="11" t="s">
        <v>809</v>
      </c>
      <c r="C209" s="11" t="s">
        <v>810</v>
      </c>
      <c r="D209" s="11" t="s">
        <v>1178</v>
      </c>
      <c r="E209" s="11" t="s">
        <v>1179</v>
      </c>
    </row>
    <row r="210" spans="1:5" x14ac:dyDescent="0.25">
      <c r="A210" s="2">
        <v>210</v>
      </c>
      <c r="B210" s="11" t="s">
        <v>813</v>
      </c>
      <c r="C210" s="11" t="s">
        <v>814</v>
      </c>
      <c r="D210" s="11" t="s">
        <v>2349</v>
      </c>
      <c r="E210" s="11" t="s">
        <v>1187</v>
      </c>
    </row>
    <row r="211" spans="1:5" x14ac:dyDescent="0.25">
      <c r="A211" s="2">
        <v>211</v>
      </c>
      <c r="B211" s="11" t="s">
        <v>817</v>
      </c>
      <c r="C211" s="11" t="s">
        <v>818</v>
      </c>
      <c r="D211" s="11" t="s">
        <v>1190</v>
      </c>
      <c r="E211" s="11" t="s">
        <v>1191</v>
      </c>
    </row>
    <row r="212" spans="1:5" x14ac:dyDescent="0.25">
      <c r="A212" s="2">
        <v>212</v>
      </c>
      <c r="B212" s="11" t="s">
        <v>821</v>
      </c>
      <c r="C212" s="11" t="s">
        <v>822</v>
      </c>
      <c r="D212" s="11" t="s">
        <v>2350</v>
      </c>
      <c r="E212" s="11" t="s">
        <v>1195</v>
      </c>
    </row>
    <row r="213" spans="1:5" x14ac:dyDescent="0.25">
      <c r="A213" s="2">
        <v>213</v>
      </c>
      <c r="B213" s="11" t="s">
        <v>766</v>
      </c>
      <c r="C213" s="11" t="s">
        <v>825</v>
      </c>
      <c r="D213" s="11" t="s">
        <v>2351</v>
      </c>
      <c r="E213" s="11" t="s">
        <v>1199</v>
      </c>
    </row>
    <row r="214" spans="1:5" x14ac:dyDescent="0.25">
      <c r="A214" s="2">
        <v>214</v>
      </c>
      <c r="B214" s="11" t="s">
        <v>828</v>
      </c>
      <c r="C214" s="11" t="s">
        <v>829</v>
      </c>
      <c r="D214" s="11" t="s">
        <v>2352</v>
      </c>
      <c r="E214" s="11" t="s">
        <v>1206</v>
      </c>
    </row>
    <row r="215" spans="1:5" x14ac:dyDescent="0.25">
      <c r="A215" s="2">
        <v>215</v>
      </c>
      <c r="B215" s="11" t="s">
        <v>832</v>
      </c>
      <c r="C215" s="11" t="s">
        <v>833</v>
      </c>
      <c r="D215" s="11" t="s">
        <v>1212</v>
      </c>
      <c r="E215" s="11" t="s">
        <v>1213</v>
      </c>
    </row>
    <row r="216" spans="1:5" x14ac:dyDescent="0.25">
      <c r="A216" s="2">
        <v>216</v>
      </c>
      <c r="B216" s="11" t="s">
        <v>773</v>
      </c>
      <c r="C216" s="11" t="s">
        <v>836</v>
      </c>
      <c r="D216" s="11" t="s">
        <v>2353</v>
      </c>
      <c r="E216" s="11" t="s">
        <v>1217</v>
      </c>
    </row>
    <row r="217" spans="1:5" x14ac:dyDescent="0.25">
      <c r="A217" s="2">
        <v>217</v>
      </c>
      <c r="B217" s="11" t="s">
        <v>839</v>
      </c>
      <c r="C217" s="11" t="s">
        <v>840</v>
      </c>
      <c r="D217" s="11" t="s">
        <v>2354</v>
      </c>
      <c r="E217" s="11" t="s">
        <v>1224</v>
      </c>
    </row>
    <row r="218" spans="1:5" x14ac:dyDescent="0.25">
      <c r="A218" s="2">
        <v>218</v>
      </c>
      <c r="B218" s="11" t="s">
        <v>843</v>
      </c>
      <c r="C218" s="11" t="s">
        <v>844</v>
      </c>
      <c r="D218" s="11" t="s">
        <v>1230</v>
      </c>
      <c r="E218" s="11" t="s">
        <v>1231</v>
      </c>
    </row>
    <row r="219" spans="1:5" x14ac:dyDescent="0.25">
      <c r="A219" s="2">
        <v>219</v>
      </c>
      <c r="B219" s="11" t="s">
        <v>847</v>
      </c>
      <c r="C219" s="11" t="s">
        <v>848</v>
      </c>
      <c r="D219" s="11" t="s">
        <v>1242</v>
      </c>
      <c r="E219" s="11" t="s">
        <v>1243</v>
      </c>
    </row>
    <row r="220" spans="1:5" x14ac:dyDescent="0.25">
      <c r="A220" s="2">
        <v>220</v>
      </c>
      <c r="B220" s="11" t="s">
        <v>851</v>
      </c>
      <c r="C220" s="11" t="s">
        <v>852</v>
      </c>
      <c r="D220" s="11" t="s">
        <v>1246</v>
      </c>
      <c r="E220" s="11" t="s">
        <v>1247</v>
      </c>
    </row>
    <row r="221" spans="1:5" x14ac:dyDescent="0.25">
      <c r="A221" s="2">
        <v>221</v>
      </c>
      <c r="B221" s="11" t="s">
        <v>855</v>
      </c>
      <c r="C221" s="11" t="s">
        <v>856</v>
      </c>
      <c r="D221" s="11" t="s">
        <v>1250</v>
      </c>
      <c r="E221" s="11" t="s">
        <v>1251</v>
      </c>
    </row>
    <row r="222" spans="1:5" x14ac:dyDescent="0.25">
      <c r="A222" s="2">
        <v>222</v>
      </c>
      <c r="B222" s="11" t="s">
        <v>859</v>
      </c>
      <c r="C222" s="11" t="s">
        <v>860</v>
      </c>
      <c r="D222" s="11" t="s">
        <v>1265</v>
      </c>
      <c r="E222" s="11" t="s">
        <v>1266</v>
      </c>
    </row>
    <row r="223" spans="1:5" x14ac:dyDescent="0.25">
      <c r="A223" s="2">
        <v>223</v>
      </c>
      <c r="B223" s="11" t="s">
        <v>800</v>
      </c>
      <c r="C223" s="11" t="s">
        <v>863</v>
      </c>
      <c r="D223" s="11" t="s">
        <v>1268</v>
      </c>
      <c r="E223" s="11" t="s">
        <v>1269</v>
      </c>
    </row>
    <row r="224" spans="1:5" x14ac:dyDescent="0.25">
      <c r="A224" s="2">
        <v>224</v>
      </c>
      <c r="B224" s="11" t="s">
        <v>866</v>
      </c>
      <c r="C224" s="11" t="s">
        <v>867</v>
      </c>
      <c r="D224" s="11" t="s">
        <v>1272</v>
      </c>
      <c r="E224" s="11" t="s">
        <v>1273</v>
      </c>
    </row>
    <row r="225" spans="1:5" x14ac:dyDescent="0.25">
      <c r="A225" s="2">
        <v>225</v>
      </c>
      <c r="B225" s="11" t="s">
        <v>870</v>
      </c>
      <c r="C225" s="11" t="s">
        <v>871</v>
      </c>
      <c r="D225" s="11" t="s">
        <v>2355</v>
      </c>
      <c r="E225" s="11" t="s">
        <v>1277</v>
      </c>
    </row>
    <row r="226" spans="1:5" x14ac:dyDescent="0.25">
      <c r="A226" s="2">
        <v>226</v>
      </c>
      <c r="B226" s="11" t="s">
        <v>874</v>
      </c>
      <c r="C226" s="11" t="s">
        <v>875</v>
      </c>
      <c r="D226" s="11" t="s">
        <v>2356</v>
      </c>
      <c r="E226" s="11" t="s">
        <v>1281</v>
      </c>
    </row>
    <row r="227" spans="1:5" x14ac:dyDescent="0.25">
      <c r="A227" s="2">
        <v>227</v>
      </c>
      <c r="B227" s="11" t="s">
        <v>878</v>
      </c>
      <c r="C227" s="11" t="s">
        <v>879</v>
      </c>
      <c r="D227" s="11" t="s">
        <v>1288</v>
      </c>
      <c r="E227" s="11" t="s">
        <v>1289</v>
      </c>
    </row>
    <row r="228" spans="1:5" x14ac:dyDescent="0.25">
      <c r="A228" s="2">
        <v>228</v>
      </c>
      <c r="B228" s="11" t="s">
        <v>815</v>
      </c>
      <c r="C228" s="11" t="s">
        <v>882</v>
      </c>
      <c r="D228" s="11" t="s">
        <v>1292</v>
      </c>
      <c r="E228" s="11" t="s">
        <v>1293</v>
      </c>
    </row>
    <row r="229" spans="1:5" x14ac:dyDescent="0.25">
      <c r="A229" s="2">
        <v>229</v>
      </c>
      <c r="B229" s="11" t="s">
        <v>885</v>
      </c>
      <c r="C229" s="11" t="s">
        <v>886</v>
      </c>
      <c r="D229" s="11" t="s">
        <v>1296</v>
      </c>
      <c r="E229" s="11" t="s">
        <v>1297</v>
      </c>
    </row>
    <row r="230" spans="1:5" x14ac:dyDescent="0.25">
      <c r="A230" s="2">
        <v>230</v>
      </c>
      <c r="B230" s="11" t="s">
        <v>823</v>
      </c>
      <c r="C230" s="11" t="s">
        <v>889</v>
      </c>
      <c r="D230" s="11" t="s">
        <v>1300</v>
      </c>
      <c r="E230" s="11" t="s">
        <v>1301</v>
      </c>
    </row>
    <row r="231" spans="1:5" x14ac:dyDescent="0.25">
      <c r="A231" s="2">
        <v>231</v>
      </c>
      <c r="B231" s="11" t="s">
        <v>892</v>
      </c>
      <c r="C231" s="11" t="s">
        <v>893</v>
      </c>
      <c r="D231" s="11" t="s">
        <v>1304</v>
      </c>
      <c r="E231" s="11" t="s">
        <v>1305</v>
      </c>
    </row>
    <row r="232" spans="1:5" x14ac:dyDescent="0.25">
      <c r="A232" s="2">
        <v>232</v>
      </c>
      <c r="B232" s="11" t="s">
        <v>826</v>
      </c>
      <c r="C232" s="11" t="s">
        <v>896</v>
      </c>
      <c r="D232" s="11" t="s">
        <v>1319</v>
      </c>
      <c r="E232" s="11" t="s">
        <v>1320</v>
      </c>
    </row>
    <row r="233" spans="1:5" x14ac:dyDescent="0.25">
      <c r="A233" s="2">
        <v>233</v>
      </c>
      <c r="B233" s="11" t="s">
        <v>830</v>
      </c>
      <c r="C233" s="11" t="s">
        <v>899</v>
      </c>
      <c r="D233" s="11" t="s">
        <v>1334</v>
      </c>
      <c r="E233" s="11" t="s">
        <v>1335</v>
      </c>
    </row>
    <row r="234" spans="1:5" x14ac:dyDescent="0.25">
      <c r="A234" s="2">
        <v>234</v>
      </c>
      <c r="B234" s="11" t="s">
        <v>902</v>
      </c>
      <c r="C234" s="11" t="s">
        <v>903</v>
      </c>
      <c r="D234" s="11" t="s">
        <v>1341</v>
      </c>
      <c r="E234" s="11" t="s">
        <v>1342</v>
      </c>
    </row>
    <row r="235" spans="1:5" x14ac:dyDescent="0.25">
      <c r="A235" s="2">
        <v>235</v>
      </c>
      <c r="B235" s="11" t="s">
        <v>906</v>
      </c>
      <c r="C235" s="11" t="s">
        <v>907</v>
      </c>
      <c r="D235" s="11" t="s">
        <v>1344</v>
      </c>
      <c r="E235" s="11" t="s">
        <v>1345</v>
      </c>
    </row>
    <row r="236" spans="1:5" x14ac:dyDescent="0.25">
      <c r="A236" s="2">
        <v>236</v>
      </c>
      <c r="B236" s="11" t="s">
        <v>910</v>
      </c>
      <c r="C236" s="11" t="s">
        <v>911</v>
      </c>
      <c r="D236" s="11" t="s">
        <v>1348</v>
      </c>
      <c r="E236" s="11" t="s">
        <v>1349</v>
      </c>
    </row>
    <row r="237" spans="1:5" x14ac:dyDescent="0.25">
      <c r="A237" s="2">
        <v>237</v>
      </c>
      <c r="B237" s="11" t="s">
        <v>853</v>
      </c>
      <c r="C237" s="11" t="s">
        <v>914</v>
      </c>
      <c r="D237" s="11" t="s">
        <v>1351</v>
      </c>
      <c r="E237" s="11" t="s">
        <v>1352</v>
      </c>
    </row>
    <row r="238" spans="1:5" x14ac:dyDescent="0.25">
      <c r="A238" s="2">
        <v>238</v>
      </c>
      <c r="B238" s="11" t="s">
        <v>857</v>
      </c>
      <c r="C238" s="11" t="s">
        <v>917</v>
      </c>
      <c r="D238" s="11" t="s">
        <v>1355</v>
      </c>
      <c r="E238" s="11" t="s">
        <v>1356</v>
      </c>
    </row>
    <row r="239" spans="1:5" x14ac:dyDescent="0.25">
      <c r="A239" s="2">
        <v>239</v>
      </c>
      <c r="B239" s="11" t="s">
        <v>920</v>
      </c>
      <c r="C239" s="11" t="s">
        <v>921</v>
      </c>
      <c r="D239" s="11" t="s">
        <v>1359</v>
      </c>
      <c r="E239" s="11" t="s">
        <v>1360</v>
      </c>
    </row>
    <row r="240" spans="1:5" x14ac:dyDescent="0.25">
      <c r="A240" s="2">
        <v>240</v>
      </c>
      <c r="B240" s="11" t="s">
        <v>924</v>
      </c>
      <c r="C240" s="11" t="s">
        <v>925</v>
      </c>
      <c r="D240" s="11" t="s">
        <v>1367</v>
      </c>
      <c r="E240" s="11" t="s">
        <v>1368</v>
      </c>
    </row>
    <row r="241" spans="1:5" x14ac:dyDescent="0.25">
      <c r="A241" s="2">
        <v>241</v>
      </c>
      <c r="B241" s="11" t="s">
        <v>928</v>
      </c>
      <c r="C241" s="11" t="s">
        <v>929</v>
      </c>
      <c r="D241" s="11" t="s">
        <v>1371</v>
      </c>
      <c r="E241" s="11" t="s">
        <v>1372</v>
      </c>
    </row>
    <row r="242" spans="1:5" x14ac:dyDescent="0.25">
      <c r="A242" s="2">
        <v>242</v>
      </c>
      <c r="B242" s="11" t="s">
        <v>872</v>
      </c>
      <c r="C242" s="11" t="s">
        <v>932</v>
      </c>
      <c r="D242" s="11" t="s">
        <v>1375</v>
      </c>
      <c r="E242" s="11" t="s">
        <v>1376</v>
      </c>
    </row>
    <row r="243" spans="1:5" x14ac:dyDescent="0.25">
      <c r="A243" s="2">
        <v>243</v>
      </c>
      <c r="B243" s="11" t="s">
        <v>935</v>
      </c>
      <c r="C243" s="11" t="s">
        <v>936</v>
      </c>
      <c r="D243" s="11" t="s">
        <v>1379</v>
      </c>
      <c r="E243" s="11" t="s">
        <v>1380</v>
      </c>
    </row>
    <row r="244" spans="1:5" x14ac:dyDescent="0.25">
      <c r="A244" s="2">
        <v>244</v>
      </c>
      <c r="B244" s="11" t="s">
        <v>939</v>
      </c>
      <c r="C244" s="11" t="s">
        <v>940</v>
      </c>
      <c r="D244" s="11" t="s">
        <v>1383</v>
      </c>
      <c r="E244" s="11" t="s">
        <v>1384</v>
      </c>
    </row>
    <row r="245" spans="1:5" x14ac:dyDescent="0.25">
      <c r="A245" s="2">
        <v>245</v>
      </c>
      <c r="B245" s="11" t="s">
        <v>943</v>
      </c>
      <c r="C245" s="11" t="s">
        <v>944</v>
      </c>
      <c r="D245" s="11" t="s">
        <v>1387</v>
      </c>
      <c r="E245" s="11" t="s">
        <v>1388</v>
      </c>
    </row>
    <row r="246" spans="1:5" x14ac:dyDescent="0.25">
      <c r="A246" s="2">
        <v>246</v>
      </c>
      <c r="B246" s="11" t="s">
        <v>947</v>
      </c>
      <c r="C246" s="11" t="s">
        <v>948</v>
      </c>
      <c r="D246" s="11" t="s">
        <v>2357</v>
      </c>
      <c r="E246" s="11" t="s">
        <v>1392</v>
      </c>
    </row>
    <row r="247" spans="1:5" x14ac:dyDescent="0.25">
      <c r="A247" s="2">
        <v>247</v>
      </c>
      <c r="B247" s="11" t="s">
        <v>951</v>
      </c>
      <c r="C247" s="11" t="s">
        <v>952</v>
      </c>
      <c r="D247" s="11" t="s">
        <v>1395</v>
      </c>
      <c r="E247" s="11" t="s">
        <v>1396</v>
      </c>
    </row>
    <row r="248" spans="1:5" x14ac:dyDescent="0.25">
      <c r="A248" s="2">
        <v>248</v>
      </c>
      <c r="B248" s="11" t="s">
        <v>955</v>
      </c>
      <c r="C248" s="11" t="s">
        <v>956</v>
      </c>
      <c r="D248" s="11" t="s">
        <v>1403</v>
      </c>
      <c r="E248" s="11" t="s">
        <v>1404</v>
      </c>
    </row>
    <row r="249" spans="1:5" x14ac:dyDescent="0.25">
      <c r="A249" s="2">
        <v>249</v>
      </c>
      <c r="B249" s="11" t="s">
        <v>959</v>
      </c>
      <c r="C249" s="11" t="s">
        <v>960</v>
      </c>
      <c r="D249" s="11" t="s">
        <v>1411</v>
      </c>
      <c r="E249" s="11" t="s">
        <v>1412</v>
      </c>
    </row>
    <row r="250" spans="1:5" x14ac:dyDescent="0.25">
      <c r="A250" s="2">
        <v>250</v>
      </c>
      <c r="B250" s="11" t="s">
        <v>963</v>
      </c>
      <c r="C250" s="11" t="s">
        <v>964</v>
      </c>
      <c r="D250" s="11" t="s">
        <v>2358</v>
      </c>
      <c r="E250" s="11" t="s">
        <v>1416</v>
      </c>
    </row>
    <row r="251" spans="1:5" x14ac:dyDescent="0.25">
      <c r="A251" s="2">
        <v>251</v>
      </c>
      <c r="B251" s="11" t="s">
        <v>897</v>
      </c>
      <c r="C251" s="11" t="s">
        <v>967</v>
      </c>
      <c r="D251" s="11" t="s">
        <v>1419</v>
      </c>
      <c r="E251" s="11" t="s">
        <v>1420</v>
      </c>
    </row>
    <row r="252" spans="1:5" x14ac:dyDescent="0.25">
      <c r="A252" s="2">
        <v>252</v>
      </c>
      <c r="B252" s="11" t="s">
        <v>970</v>
      </c>
      <c r="C252" s="11" t="s">
        <v>971</v>
      </c>
      <c r="D252" s="11" t="s">
        <v>1427</v>
      </c>
      <c r="E252" s="11" t="s">
        <v>1428</v>
      </c>
    </row>
    <row r="253" spans="1:5" x14ac:dyDescent="0.25">
      <c r="A253" s="2">
        <v>253</v>
      </c>
      <c r="B253" s="11" t="s">
        <v>974</v>
      </c>
      <c r="C253" s="11" t="s">
        <v>975</v>
      </c>
      <c r="D253" s="11" t="s">
        <v>2359</v>
      </c>
      <c r="E253" s="11" t="s">
        <v>1436</v>
      </c>
    </row>
    <row r="254" spans="1:5" x14ac:dyDescent="0.25">
      <c r="A254" s="2">
        <v>254</v>
      </c>
      <c r="B254" s="11" t="s">
        <v>978</v>
      </c>
      <c r="C254" s="11" t="s">
        <v>979</v>
      </c>
      <c r="D254" s="11" t="s">
        <v>1439</v>
      </c>
      <c r="E254" s="11" t="s">
        <v>1440</v>
      </c>
    </row>
    <row r="255" spans="1:5" x14ac:dyDescent="0.25">
      <c r="A255" s="2">
        <v>255</v>
      </c>
      <c r="B255" s="11" t="s">
        <v>982</v>
      </c>
      <c r="C255" s="11" t="s">
        <v>983</v>
      </c>
      <c r="D255" s="11" t="s">
        <v>1443</v>
      </c>
      <c r="E255" s="11" t="s">
        <v>1444</v>
      </c>
    </row>
    <row r="256" spans="1:5" x14ac:dyDescent="0.25">
      <c r="A256" s="2">
        <v>256</v>
      </c>
      <c r="B256" s="11" t="s">
        <v>986</v>
      </c>
      <c r="C256" s="11" t="s">
        <v>987</v>
      </c>
      <c r="D256" s="11" t="s">
        <v>1446</v>
      </c>
      <c r="E256" s="11" t="s">
        <v>1447</v>
      </c>
    </row>
    <row r="257" spans="1:5" x14ac:dyDescent="0.25">
      <c r="A257" s="2">
        <v>257</v>
      </c>
      <c r="B257" s="11" t="s">
        <v>990</v>
      </c>
      <c r="C257" s="11" t="s">
        <v>991</v>
      </c>
      <c r="D257" s="11" t="s">
        <v>1449</v>
      </c>
      <c r="E257" s="11" t="s">
        <v>1450</v>
      </c>
    </row>
    <row r="258" spans="1:5" x14ac:dyDescent="0.25">
      <c r="A258" s="2">
        <v>258</v>
      </c>
      <c r="B258" s="11" t="s">
        <v>994</v>
      </c>
      <c r="C258" s="11" t="s">
        <v>995</v>
      </c>
      <c r="D258" s="11" t="s">
        <v>2360</v>
      </c>
      <c r="E258" s="11" t="s">
        <v>1457</v>
      </c>
    </row>
    <row r="259" spans="1:5" x14ac:dyDescent="0.25">
      <c r="A259" s="2">
        <v>259</v>
      </c>
      <c r="B259" s="11" t="s">
        <v>998</v>
      </c>
      <c r="C259" s="11" t="s">
        <v>999</v>
      </c>
      <c r="D259" s="11" t="s">
        <v>1464</v>
      </c>
      <c r="E259" s="11" t="s">
        <v>1465</v>
      </c>
    </row>
    <row r="260" spans="1:5" x14ac:dyDescent="0.25">
      <c r="A260" s="2">
        <v>260</v>
      </c>
      <c r="B260" s="11" t="s">
        <v>908</v>
      </c>
      <c r="C260" s="11" t="s">
        <v>1002</v>
      </c>
      <c r="D260" s="11" t="s">
        <v>1467</v>
      </c>
      <c r="E260" s="11" t="s">
        <v>1468</v>
      </c>
    </row>
    <row r="261" spans="1:5" x14ac:dyDescent="0.25">
      <c r="A261" s="2">
        <v>261</v>
      </c>
      <c r="B261" s="11" t="s">
        <v>912</v>
      </c>
      <c r="C261" s="11" t="s">
        <v>1005</v>
      </c>
      <c r="D261" s="11" t="s">
        <v>1470</v>
      </c>
      <c r="E261" s="11" t="s">
        <v>1471</v>
      </c>
    </row>
    <row r="262" spans="1:5" x14ac:dyDescent="0.25">
      <c r="A262" s="2">
        <v>262</v>
      </c>
      <c r="B262" s="11" t="s">
        <v>1008</v>
      </c>
      <c r="C262" s="11" t="s">
        <v>1009</v>
      </c>
      <c r="D262" s="11" t="s">
        <v>1478</v>
      </c>
      <c r="E262" s="11" t="s">
        <v>1479</v>
      </c>
    </row>
    <row r="263" spans="1:5" x14ac:dyDescent="0.25">
      <c r="A263" s="2">
        <v>263</v>
      </c>
      <c r="B263" s="11" t="s">
        <v>918</v>
      </c>
      <c r="C263" s="11" t="s">
        <v>1012</v>
      </c>
      <c r="D263" s="11" t="s">
        <v>1486</v>
      </c>
      <c r="E263" s="11" t="s">
        <v>1487</v>
      </c>
    </row>
    <row r="264" spans="1:5" x14ac:dyDescent="0.25">
      <c r="A264" s="2">
        <v>264</v>
      </c>
      <c r="B264" s="11" t="s">
        <v>926</v>
      </c>
      <c r="C264" s="11" t="s">
        <v>1015</v>
      </c>
      <c r="D264" s="11" t="s">
        <v>1494</v>
      </c>
      <c r="E264" s="11" t="s">
        <v>1495</v>
      </c>
    </row>
    <row r="265" spans="1:5" x14ac:dyDescent="0.25">
      <c r="A265" s="2">
        <v>265</v>
      </c>
      <c r="B265" s="11" t="s">
        <v>1018</v>
      </c>
      <c r="C265" s="11" t="s">
        <v>1019</v>
      </c>
      <c r="D265" s="11" t="s">
        <v>1498</v>
      </c>
      <c r="E265" s="11" t="s">
        <v>1499</v>
      </c>
    </row>
    <row r="266" spans="1:5" x14ac:dyDescent="0.25">
      <c r="A266" s="2">
        <v>266</v>
      </c>
      <c r="B266" s="11" t="s">
        <v>1022</v>
      </c>
      <c r="C266" s="11" t="s">
        <v>1023</v>
      </c>
      <c r="D266" s="11" t="s">
        <v>2361</v>
      </c>
      <c r="E266" s="11" t="s">
        <v>1506</v>
      </c>
    </row>
    <row r="267" spans="1:5" x14ac:dyDescent="0.25">
      <c r="A267" s="2">
        <v>267</v>
      </c>
      <c r="B267" s="11" t="s">
        <v>1026</v>
      </c>
      <c r="C267" s="11" t="s">
        <v>1027</v>
      </c>
      <c r="D267" s="11" t="s">
        <v>1509</v>
      </c>
      <c r="E267" s="11" t="s">
        <v>1510</v>
      </c>
    </row>
    <row r="268" spans="1:5" x14ac:dyDescent="0.25">
      <c r="A268" s="2">
        <v>268</v>
      </c>
      <c r="B268" s="11" t="s">
        <v>1030</v>
      </c>
      <c r="C268" s="11" t="s">
        <v>1031</v>
      </c>
      <c r="D268" s="11" t="s">
        <v>1520</v>
      </c>
      <c r="E268" s="11" t="s">
        <v>1521</v>
      </c>
    </row>
    <row r="269" spans="1:5" x14ac:dyDescent="0.25">
      <c r="A269" s="2">
        <v>269</v>
      </c>
      <c r="B269" s="11" t="s">
        <v>930</v>
      </c>
      <c r="C269" s="11" t="s">
        <v>1034</v>
      </c>
      <c r="D269" s="11" t="s">
        <v>1527</v>
      </c>
      <c r="E269" s="11" t="s">
        <v>1528</v>
      </c>
    </row>
    <row r="270" spans="1:5" x14ac:dyDescent="0.25">
      <c r="A270" s="2">
        <v>270</v>
      </c>
      <c r="B270" s="11" t="s">
        <v>1037</v>
      </c>
      <c r="C270" s="11" t="s">
        <v>1038</v>
      </c>
      <c r="D270" s="11" t="s">
        <v>1535</v>
      </c>
      <c r="E270" s="11" t="s">
        <v>1536</v>
      </c>
    </row>
    <row r="271" spans="1:5" x14ac:dyDescent="0.25">
      <c r="A271" s="2">
        <v>271</v>
      </c>
      <c r="B271" s="11" t="s">
        <v>937</v>
      </c>
      <c r="C271" s="11" t="s">
        <v>1041</v>
      </c>
      <c r="D271" s="11" t="s">
        <v>1538</v>
      </c>
      <c r="E271" s="11" t="s">
        <v>1539</v>
      </c>
    </row>
    <row r="272" spans="1:5" x14ac:dyDescent="0.25">
      <c r="A272" s="2">
        <v>272</v>
      </c>
      <c r="B272" s="11" t="s">
        <v>941</v>
      </c>
      <c r="C272" s="11" t="s">
        <v>1044</v>
      </c>
      <c r="D272" s="11" t="s">
        <v>1542</v>
      </c>
      <c r="E272" s="11" t="s">
        <v>1543</v>
      </c>
    </row>
    <row r="273" spans="1:5" x14ac:dyDescent="0.25">
      <c r="A273" s="2">
        <v>273</v>
      </c>
      <c r="B273" s="11" t="s">
        <v>1047</v>
      </c>
      <c r="C273" s="11" t="s">
        <v>1048</v>
      </c>
      <c r="D273" s="11" t="s">
        <v>1550</v>
      </c>
      <c r="E273" s="11" t="s">
        <v>1551</v>
      </c>
    </row>
    <row r="274" spans="1:5" x14ac:dyDescent="0.25">
      <c r="A274" s="2">
        <v>274</v>
      </c>
      <c r="B274" s="11" t="s">
        <v>1051</v>
      </c>
      <c r="C274" s="11" t="s">
        <v>1052</v>
      </c>
      <c r="D274" s="11" t="s">
        <v>1554</v>
      </c>
      <c r="E274" s="11" t="s">
        <v>1555</v>
      </c>
    </row>
    <row r="275" spans="1:5" x14ac:dyDescent="0.25">
      <c r="A275" s="2">
        <v>275</v>
      </c>
      <c r="B275" s="11" t="s">
        <v>949</v>
      </c>
      <c r="C275" s="11" t="s">
        <v>1055</v>
      </c>
      <c r="D275" s="11" t="s">
        <v>1557</v>
      </c>
      <c r="E275" s="11" t="s">
        <v>1558</v>
      </c>
    </row>
    <row r="276" spans="1:5" x14ac:dyDescent="0.25">
      <c r="A276" s="2">
        <v>276</v>
      </c>
      <c r="B276" s="11" t="s">
        <v>1058</v>
      </c>
      <c r="C276" s="11" t="s">
        <v>1059</v>
      </c>
      <c r="D276" s="11" t="s">
        <v>1561</v>
      </c>
      <c r="E276" s="11" t="s">
        <v>1562</v>
      </c>
    </row>
    <row r="277" spans="1:5" x14ac:dyDescent="0.25">
      <c r="A277" s="2">
        <v>277</v>
      </c>
      <c r="B277" s="11" t="s">
        <v>1062</v>
      </c>
      <c r="C277" s="11" t="s">
        <v>1063</v>
      </c>
      <c r="D277" s="11" t="s">
        <v>1565</v>
      </c>
      <c r="E277" s="11" t="s">
        <v>1566</v>
      </c>
    </row>
    <row r="278" spans="1:5" x14ac:dyDescent="0.25">
      <c r="A278" s="2">
        <v>278</v>
      </c>
      <c r="B278" s="11" t="s">
        <v>953</v>
      </c>
      <c r="C278" s="11" t="s">
        <v>1066</v>
      </c>
      <c r="D278" s="11" t="s">
        <v>1569</v>
      </c>
      <c r="E278" s="11" t="s">
        <v>1570</v>
      </c>
    </row>
    <row r="279" spans="1:5" x14ac:dyDescent="0.25">
      <c r="A279" s="2">
        <v>279</v>
      </c>
      <c r="B279" s="11" t="s">
        <v>1069</v>
      </c>
      <c r="C279" s="11" t="s">
        <v>1070</v>
      </c>
      <c r="D279" s="11" t="s">
        <v>1575</v>
      </c>
      <c r="E279" s="11" t="s">
        <v>1576</v>
      </c>
    </row>
    <row r="280" spans="1:5" x14ac:dyDescent="0.25">
      <c r="A280" s="2">
        <v>280</v>
      </c>
      <c r="B280" s="11" t="s">
        <v>957</v>
      </c>
      <c r="C280" s="11" t="s">
        <v>1073</v>
      </c>
      <c r="D280" s="11" t="s">
        <v>1579</v>
      </c>
      <c r="E280" s="11" t="s">
        <v>1580</v>
      </c>
    </row>
    <row r="281" spans="1:5" x14ac:dyDescent="0.25">
      <c r="A281" s="2">
        <v>281</v>
      </c>
      <c r="B281" s="11" t="s">
        <v>965</v>
      </c>
      <c r="C281" s="11" t="s">
        <v>1076</v>
      </c>
      <c r="D281" s="11" t="s">
        <v>1583</v>
      </c>
      <c r="E281" s="11" t="s">
        <v>1584</v>
      </c>
    </row>
    <row r="282" spans="1:5" x14ac:dyDescent="0.25">
      <c r="A282" s="2">
        <v>282</v>
      </c>
      <c r="B282" s="11" t="s">
        <v>1079</v>
      </c>
      <c r="C282" s="11" t="s">
        <v>1080</v>
      </c>
      <c r="D282" s="11" t="s">
        <v>1591</v>
      </c>
      <c r="E282" s="11" t="s">
        <v>1592</v>
      </c>
    </row>
    <row r="283" spans="1:5" x14ac:dyDescent="0.25">
      <c r="A283" s="2">
        <v>283</v>
      </c>
      <c r="B283" s="11" t="s">
        <v>1083</v>
      </c>
      <c r="C283" s="11" t="s">
        <v>1084</v>
      </c>
      <c r="D283" s="11"/>
      <c r="E283" s="11"/>
    </row>
    <row r="284" spans="1:5" x14ac:dyDescent="0.25">
      <c r="A284" s="2">
        <v>284</v>
      </c>
      <c r="B284" s="11" t="s">
        <v>1087</v>
      </c>
      <c r="C284" s="11" t="s">
        <v>1088</v>
      </c>
      <c r="D284" s="11"/>
      <c r="E284" s="2"/>
    </row>
    <row r="285" spans="1:5" x14ac:dyDescent="0.25">
      <c r="A285" s="2">
        <v>285</v>
      </c>
      <c r="B285" s="11" t="s">
        <v>1091</v>
      </c>
      <c r="C285" s="11" t="s">
        <v>1092</v>
      </c>
      <c r="D285" s="2"/>
      <c r="E285" s="2"/>
    </row>
    <row r="286" spans="1:5" x14ac:dyDescent="0.25">
      <c r="A286" s="2">
        <v>286</v>
      </c>
      <c r="B286" s="11" t="s">
        <v>1095</v>
      </c>
      <c r="C286" s="11" t="s">
        <v>1096</v>
      </c>
      <c r="D286" s="2"/>
      <c r="E286" s="2"/>
    </row>
    <row r="287" spans="1:5" x14ac:dyDescent="0.25">
      <c r="A287" s="2">
        <v>287</v>
      </c>
      <c r="B287" s="11" t="s">
        <v>980</v>
      </c>
      <c r="C287" s="11" t="s">
        <v>1099</v>
      </c>
      <c r="D287" s="2"/>
      <c r="E287" s="2"/>
    </row>
    <row r="288" spans="1:5" x14ac:dyDescent="0.25">
      <c r="A288" s="2">
        <v>288</v>
      </c>
      <c r="B288" s="11" t="s">
        <v>1102</v>
      </c>
      <c r="C288" s="11" t="s">
        <v>1103</v>
      </c>
      <c r="D288" s="2"/>
      <c r="E288" s="2"/>
    </row>
    <row r="289" spans="1:5" x14ac:dyDescent="0.25">
      <c r="A289" s="2">
        <v>289</v>
      </c>
      <c r="B289" s="11" t="s">
        <v>1106</v>
      </c>
      <c r="C289" s="11" t="s">
        <v>1107</v>
      </c>
      <c r="D289" s="2"/>
      <c r="E289" s="2"/>
    </row>
    <row r="290" spans="1:5" x14ac:dyDescent="0.25">
      <c r="A290" s="2">
        <v>290</v>
      </c>
      <c r="B290" s="11" t="s">
        <v>1110</v>
      </c>
      <c r="C290" s="11" t="s">
        <v>1111</v>
      </c>
      <c r="D290" s="2"/>
      <c r="E290" s="2"/>
    </row>
    <row r="291" spans="1:5" x14ac:dyDescent="0.25">
      <c r="A291" s="2">
        <v>291</v>
      </c>
      <c r="B291" s="11" t="s">
        <v>1114</v>
      </c>
      <c r="C291" s="11" t="s">
        <v>1115</v>
      </c>
      <c r="D291" s="2"/>
      <c r="E291" s="2"/>
    </row>
    <row r="292" spans="1:5" x14ac:dyDescent="0.25">
      <c r="A292" s="2">
        <v>292</v>
      </c>
      <c r="B292" s="11" t="s">
        <v>1118</v>
      </c>
      <c r="C292" s="11" t="s">
        <v>1119</v>
      </c>
      <c r="D292" s="2"/>
      <c r="E292" s="2"/>
    </row>
    <row r="293" spans="1:5" x14ac:dyDescent="0.25">
      <c r="A293" s="2">
        <v>293</v>
      </c>
      <c r="B293" s="11" t="s">
        <v>1003</v>
      </c>
      <c r="C293" s="11" t="s">
        <v>1122</v>
      </c>
      <c r="D293" s="2"/>
      <c r="E293" s="2"/>
    </row>
    <row r="294" spans="1:5" x14ac:dyDescent="0.25">
      <c r="A294" s="2">
        <v>294</v>
      </c>
      <c r="B294" s="11" t="s">
        <v>1125</v>
      </c>
      <c r="C294" s="11" t="s">
        <v>1126</v>
      </c>
      <c r="D294" s="2"/>
      <c r="E294" s="2"/>
    </row>
    <row r="295" spans="1:5" x14ac:dyDescent="0.25">
      <c r="A295" s="2">
        <v>295</v>
      </c>
      <c r="B295" s="11" t="s">
        <v>1129</v>
      </c>
      <c r="C295" s="11" t="s">
        <v>1130</v>
      </c>
      <c r="D295" s="2"/>
      <c r="E295" s="2"/>
    </row>
    <row r="296" spans="1:5" x14ac:dyDescent="0.25">
      <c r="A296" s="2">
        <v>296</v>
      </c>
      <c r="B296" s="11" t="s">
        <v>1010</v>
      </c>
      <c r="C296" s="11" t="s">
        <v>1133</v>
      </c>
      <c r="D296" s="2"/>
      <c r="E296" s="2"/>
    </row>
    <row r="297" spans="1:5" x14ac:dyDescent="0.25">
      <c r="A297" s="2">
        <v>297</v>
      </c>
      <c r="B297" s="11" t="s">
        <v>1136</v>
      </c>
      <c r="C297" s="11" t="s">
        <v>1137</v>
      </c>
      <c r="D297" s="2"/>
      <c r="E297" s="2"/>
    </row>
    <row r="298" spans="1:5" x14ac:dyDescent="0.25">
      <c r="A298" s="2">
        <v>298</v>
      </c>
      <c r="B298" s="11" t="s">
        <v>1020</v>
      </c>
      <c r="C298" s="11" t="s">
        <v>1140</v>
      </c>
      <c r="D298" s="2"/>
      <c r="E298" s="2"/>
    </row>
    <row r="299" spans="1:5" x14ac:dyDescent="0.25">
      <c r="A299" s="2">
        <v>299</v>
      </c>
      <c r="B299" s="11" t="s">
        <v>1143</v>
      </c>
      <c r="C299" s="11" t="s">
        <v>1144</v>
      </c>
      <c r="D299" s="2"/>
      <c r="E299" s="2"/>
    </row>
    <row r="300" spans="1:5" x14ac:dyDescent="0.25">
      <c r="A300" s="2">
        <v>300</v>
      </c>
      <c r="B300" s="11" t="s">
        <v>1147</v>
      </c>
      <c r="C300" s="11" t="s">
        <v>1148</v>
      </c>
      <c r="D300" s="2"/>
      <c r="E300" s="2"/>
    </row>
    <row r="301" spans="1:5" x14ac:dyDescent="0.25">
      <c r="A301" s="2">
        <v>301</v>
      </c>
      <c r="B301" s="11" t="s">
        <v>1151</v>
      </c>
      <c r="C301" s="11" t="s">
        <v>1152</v>
      </c>
      <c r="D301" s="2"/>
      <c r="E301" s="2"/>
    </row>
    <row r="302" spans="1:5" x14ac:dyDescent="0.25">
      <c r="A302" s="2">
        <v>302</v>
      </c>
      <c r="B302" s="11" t="s">
        <v>1032</v>
      </c>
      <c r="C302" s="11" t="s">
        <v>1155</v>
      </c>
    </row>
    <row r="303" spans="1:5" x14ac:dyDescent="0.25">
      <c r="A303" s="2">
        <v>303</v>
      </c>
      <c r="B303" s="11" t="s">
        <v>1035</v>
      </c>
      <c r="C303" s="11" t="s">
        <v>1158</v>
      </c>
    </row>
    <row r="304" spans="1:5" x14ac:dyDescent="0.25">
      <c r="A304" s="2">
        <v>304</v>
      </c>
      <c r="B304" s="11" t="s">
        <v>1161</v>
      </c>
      <c r="C304" s="11" t="s">
        <v>1162</v>
      </c>
    </row>
    <row r="305" spans="1:3" x14ac:dyDescent="0.25">
      <c r="A305" s="2">
        <v>305</v>
      </c>
      <c r="B305" s="11" t="s">
        <v>1165</v>
      </c>
      <c r="C305" s="11" t="s">
        <v>1166</v>
      </c>
    </row>
    <row r="306" spans="1:3" x14ac:dyDescent="0.25">
      <c r="A306" s="2">
        <v>306</v>
      </c>
      <c r="B306" s="11" t="s">
        <v>1169</v>
      </c>
      <c r="C306" s="11" t="s">
        <v>1170</v>
      </c>
    </row>
    <row r="307" spans="1:3" x14ac:dyDescent="0.25">
      <c r="A307" s="2">
        <v>307</v>
      </c>
      <c r="B307" s="11" t="s">
        <v>1039</v>
      </c>
      <c r="C307" s="11" t="s">
        <v>1173</v>
      </c>
    </row>
    <row r="308" spans="1:3" x14ac:dyDescent="0.25">
      <c r="A308" s="2">
        <v>308</v>
      </c>
      <c r="B308" s="11" t="s">
        <v>1176</v>
      </c>
      <c r="C308" s="11" t="s">
        <v>1177</v>
      </c>
    </row>
    <row r="309" spans="1:3" x14ac:dyDescent="0.25">
      <c r="A309" s="2">
        <v>309</v>
      </c>
      <c r="B309" s="11" t="s">
        <v>1180</v>
      </c>
      <c r="C309" s="11" t="s">
        <v>1181</v>
      </c>
    </row>
    <row r="310" spans="1:3" x14ac:dyDescent="0.25">
      <c r="A310" s="2">
        <v>310</v>
      </c>
      <c r="B310" s="11" t="s">
        <v>1184</v>
      </c>
      <c r="C310" s="11" t="s">
        <v>1185</v>
      </c>
    </row>
    <row r="311" spans="1:3" x14ac:dyDescent="0.25">
      <c r="A311" s="2">
        <v>311</v>
      </c>
      <c r="B311" s="11" t="s">
        <v>1188</v>
      </c>
      <c r="C311" s="11" t="s">
        <v>1189</v>
      </c>
    </row>
    <row r="312" spans="1:3" x14ac:dyDescent="0.25">
      <c r="A312" s="2">
        <v>312</v>
      </c>
      <c r="B312" s="11" t="s">
        <v>1192</v>
      </c>
      <c r="C312" s="11" t="s">
        <v>1193</v>
      </c>
    </row>
    <row r="313" spans="1:3" x14ac:dyDescent="0.25">
      <c r="A313" s="2">
        <v>313</v>
      </c>
      <c r="B313" s="11" t="s">
        <v>1196</v>
      </c>
      <c r="C313" s="11" t="s">
        <v>1197</v>
      </c>
    </row>
    <row r="314" spans="1:3" x14ac:dyDescent="0.25">
      <c r="A314" s="2">
        <v>314</v>
      </c>
      <c r="B314" s="11" t="s">
        <v>1200</v>
      </c>
      <c r="C314" s="11" t="s">
        <v>1201</v>
      </c>
    </row>
    <row r="315" spans="1:3" x14ac:dyDescent="0.25">
      <c r="A315" s="2">
        <v>315</v>
      </c>
      <c r="B315" s="11" t="s">
        <v>1056</v>
      </c>
      <c r="C315" s="11" t="s">
        <v>1204</v>
      </c>
    </row>
    <row r="316" spans="1:3" x14ac:dyDescent="0.25">
      <c r="A316" s="2">
        <v>316</v>
      </c>
      <c r="B316" s="11" t="s">
        <v>1060</v>
      </c>
      <c r="C316" s="11" t="s">
        <v>1207</v>
      </c>
    </row>
    <row r="317" spans="1:3" x14ac:dyDescent="0.25">
      <c r="A317" s="2">
        <v>317</v>
      </c>
      <c r="B317" s="11" t="s">
        <v>1210</v>
      </c>
      <c r="C317" s="11" t="s">
        <v>1211</v>
      </c>
    </row>
    <row r="318" spans="1:3" x14ac:dyDescent="0.25">
      <c r="A318" s="2">
        <v>318</v>
      </c>
      <c r="B318" s="11" t="s">
        <v>1214</v>
      </c>
      <c r="C318" s="11" t="s">
        <v>1215</v>
      </c>
    </row>
    <row r="319" spans="1:3" x14ac:dyDescent="0.25">
      <c r="A319" s="2">
        <v>319</v>
      </c>
      <c r="B319" s="11" t="s">
        <v>1071</v>
      </c>
      <c r="C319" s="11" t="s">
        <v>1218</v>
      </c>
    </row>
    <row r="320" spans="1:3" x14ac:dyDescent="0.25">
      <c r="A320" s="2">
        <v>320</v>
      </c>
      <c r="B320" s="11" t="s">
        <v>1221</v>
      </c>
      <c r="C320" s="11" t="s">
        <v>1222</v>
      </c>
    </row>
    <row r="321" spans="1:3" x14ac:dyDescent="0.25">
      <c r="A321" s="2">
        <v>321</v>
      </c>
      <c r="B321" s="11" t="s">
        <v>1225</v>
      </c>
      <c r="C321" s="11" t="s">
        <v>1226</v>
      </c>
    </row>
    <row r="322" spans="1:3" x14ac:dyDescent="0.25">
      <c r="A322" s="2">
        <v>322</v>
      </c>
      <c r="B322" s="11" t="s">
        <v>1081</v>
      </c>
      <c r="C322" s="11" t="s">
        <v>1229</v>
      </c>
    </row>
    <row r="323" spans="1:3" x14ac:dyDescent="0.25">
      <c r="A323" s="2">
        <v>323</v>
      </c>
      <c r="B323" s="11" t="s">
        <v>1232</v>
      </c>
      <c r="C323" s="11" t="s">
        <v>1233</v>
      </c>
    </row>
    <row r="324" spans="1:3" x14ac:dyDescent="0.25">
      <c r="A324" s="2">
        <v>324</v>
      </c>
      <c r="B324" s="11" t="s">
        <v>1236</v>
      </c>
      <c r="C324" s="11" t="s">
        <v>1237</v>
      </c>
    </row>
    <row r="325" spans="1:3" x14ac:dyDescent="0.25">
      <c r="A325" s="2">
        <v>325</v>
      </c>
      <c r="B325" s="11" t="s">
        <v>1240</v>
      </c>
      <c r="C325" s="11" t="s">
        <v>1241</v>
      </c>
    </row>
    <row r="326" spans="1:3" x14ac:dyDescent="0.25">
      <c r="A326" s="2">
        <v>326</v>
      </c>
      <c r="B326" s="11" t="s">
        <v>1244</v>
      </c>
      <c r="C326" s="11" t="s">
        <v>1245</v>
      </c>
    </row>
    <row r="327" spans="1:3" x14ac:dyDescent="0.25">
      <c r="A327" s="2">
        <v>327</v>
      </c>
      <c r="B327" s="11" t="s">
        <v>1248</v>
      </c>
      <c r="C327" s="11" t="s">
        <v>1249</v>
      </c>
    </row>
    <row r="328" spans="1:3" x14ac:dyDescent="0.25">
      <c r="A328" s="2">
        <v>328</v>
      </c>
      <c r="B328" s="11" t="s">
        <v>1252</v>
      </c>
      <c r="C328" s="11" t="s">
        <v>1253</v>
      </c>
    </row>
    <row r="329" spans="1:3" x14ac:dyDescent="0.25">
      <c r="A329" s="2">
        <v>329</v>
      </c>
      <c r="B329" s="11" t="s">
        <v>1256</v>
      </c>
      <c r="C329" s="11" t="s">
        <v>1257</v>
      </c>
    </row>
    <row r="330" spans="1:3" x14ac:dyDescent="0.25">
      <c r="A330" s="2">
        <v>330</v>
      </c>
      <c r="B330" s="11" t="s">
        <v>1260</v>
      </c>
      <c r="C330" s="11" t="s">
        <v>1261</v>
      </c>
    </row>
    <row r="331" spans="1:3" x14ac:dyDescent="0.25">
      <c r="A331" s="2">
        <v>331</v>
      </c>
      <c r="B331" s="11" t="s">
        <v>1112</v>
      </c>
      <c r="C331" s="11" t="s">
        <v>1264</v>
      </c>
    </row>
    <row r="332" spans="1:3" x14ac:dyDescent="0.25">
      <c r="A332" s="2">
        <v>332</v>
      </c>
      <c r="B332" s="11" t="s">
        <v>1116</v>
      </c>
      <c r="C332" s="11" t="s">
        <v>1267</v>
      </c>
    </row>
    <row r="333" spans="1:3" x14ac:dyDescent="0.25">
      <c r="A333" s="2">
        <v>333</v>
      </c>
      <c r="B333" s="11" t="s">
        <v>1270</v>
      </c>
      <c r="C333" s="11" t="s">
        <v>1271</v>
      </c>
    </row>
    <row r="334" spans="1:3" x14ac:dyDescent="0.25">
      <c r="A334" s="2">
        <v>334</v>
      </c>
      <c r="B334" s="11" t="s">
        <v>1274</v>
      </c>
      <c r="C334" s="11" t="s">
        <v>1275</v>
      </c>
    </row>
    <row r="335" spans="1:3" x14ac:dyDescent="0.25">
      <c r="A335" s="2">
        <v>335</v>
      </c>
      <c r="B335" s="11" t="s">
        <v>1278</v>
      </c>
      <c r="C335" s="11" t="s">
        <v>1279</v>
      </c>
    </row>
    <row r="336" spans="1:3" x14ac:dyDescent="0.25">
      <c r="A336" s="2">
        <v>336</v>
      </c>
      <c r="B336" s="11" t="s">
        <v>1282</v>
      </c>
      <c r="C336" s="11" t="s">
        <v>1283</v>
      </c>
    </row>
    <row r="337" spans="1:3" x14ac:dyDescent="0.25">
      <c r="A337" s="2">
        <v>337</v>
      </c>
      <c r="B337" s="11" t="s">
        <v>1286</v>
      </c>
      <c r="C337" s="11" t="s">
        <v>1287</v>
      </c>
    </row>
    <row r="338" spans="1:3" x14ac:dyDescent="0.25">
      <c r="A338" s="2">
        <v>338</v>
      </c>
      <c r="B338" s="11" t="s">
        <v>1290</v>
      </c>
      <c r="C338" s="11" t="s">
        <v>1291</v>
      </c>
    </row>
    <row r="339" spans="1:3" x14ac:dyDescent="0.25">
      <c r="A339" s="2">
        <v>339</v>
      </c>
      <c r="B339" s="11" t="s">
        <v>1294</v>
      </c>
      <c r="C339" s="11" t="s">
        <v>1295</v>
      </c>
    </row>
    <row r="340" spans="1:3" x14ac:dyDescent="0.25">
      <c r="A340" s="2">
        <v>340</v>
      </c>
      <c r="B340" s="11" t="s">
        <v>1298</v>
      </c>
      <c r="C340" s="11" t="s">
        <v>1299</v>
      </c>
    </row>
    <row r="341" spans="1:3" x14ac:dyDescent="0.25">
      <c r="A341" s="2">
        <v>341</v>
      </c>
      <c r="B341" s="11" t="s">
        <v>1302</v>
      </c>
      <c r="C341" s="11" t="s">
        <v>1303</v>
      </c>
    </row>
    <row r="342" spans="1:3" x14ac:dyDescent="0.25">
      <c r="A342" s="2">
        <v>342</v>
      </c>
      <c r="B342" s="11" t="s">
        <v>1306</v>
      </c>
      <c r="C342" s="11" t="s">
        <v>1307</v>
      </c>
    </row>
    <row r="343" spans="1:3" x14ac:dyDescent="0.25">
      <c r="A343" s="2">
        <v>343</v>
      </c>
      <c r="B343" s="11" t="s">
        <v>1310</v>
      </c>
      <c r="C343" s="11" t="s">
        <v>1311</v>
      </c>
    </row>
    <row r="344" spans="1:3" x14ac:dyDescent="0.25">
      <c r="A344" s="2">
        <v>344</v>
      </c>
      <c r="B344" s="11" t="s">
        <v>1314</v>
      </c>
      <c r="C344" s="11" t="s">
        <v>1315</v>
      </c>
    </row>
    <row r="345" spans="1:3" x14ac:dyDescent="0.25">
      <c r="A345" s="2">
        <v>345</v>
      </c>
      <c r="B345" s="11" t="s">
        <v>1153</v>
      </c>
      <c r="C345" s="11" t="s">
        <v>1318</v>
      </c>
    </row>
    <row r="346" spans="1:3" x14ac:dyDescent="0.25">
      <c r="A346" s="2">
        <v>346</v>
      </c>
      <c r="B346" s="11" t="s">
        <v>1321</v>
      </c>
      <c r="C346" s="11" t="s">
        <v>1322</v>
      </c>
    </row>
    <row r="347" spans="1:3" x14ac:dyDescent="0.25">
      <c r="A347" s="2">
        <v>347</v>
      </c>
      <c r="B347" s="11" t="s">
        <v>1159</v>
      </c>
      <c r="C347" s="11" t="s">
        <v>1325</v>
      </c>
    </row>
    <row r="348" spans="1:3" x14ac:dyDescent="0.25">
      <c r="A348" s="2">
        <v>348</v>
      </c>
      <c r="B348" s="11" t="s">
        <v>1328</v>
      </c>
      <c r="C348" s="11" t="s">
        <v>1329</v>
      </c>
    </row>
    <row r="349" spans="1:3" x14ac:dyDescent="0.25">
      <c r="A349" s="2">
        <v>349</v>
      </c>
      <c r="B349" s="11" t="s">
        <v>1332</v>
      </c>
      <c r="C349" s="11" t="s">
        <v>1333</v>
      </c>
    </row>
    <row r="350" spans="1:3" x14ac:dyDescent="0.25">
      <c r="A350" s="2">
        <v>350</v>
      </c>
      <c r="B350" s="11" t="s">
        <v>1167</v>
      </c>
      <c r="C350" s="11" t="s">
        <v>1336</v>
      </c>
    </row>
    <row r="351" spans="1:3" x14ac:dyDescent="0.25">
      <c r="A351" s="2">
        <v>351</v>
      </c>
      <c r="B351" s="11" t="s">
        <v>1339</v>
      </c>
      <c r="C351" s="11" t="s">
        <v>1340</v>
      </c>
    </row>
    <row r="352" spans="1:3" x14ac:dyDescent="0.25">
      <c r="A352" s="2">
        <v>352</v>
      </c>
      <c r="B352" s="11" t="s">
        <v>1171</v>
      </c>
      <c r="C352" s="11" t="s">
        <v>1343</v>
      </c>
    </row>
    <row r="353" spans="1:3" x14ac:dyDescent="0.25">
      <c r="A353" s="2">
        <v>353</v>
      </c>
      <c r="B353" s="11" t="s">
        <v>1346</v>
      </c>
      <c r="C353" s="11" t="s">
        <v>1347</v>
      </c>
    </row>
    <row r="354" spans="1:3" x14ac:dyDescent="0.25">
      <c r="A354" s="2">
        <v>354</v>
      </c>
      <c r="B354" s="11" t="s">
        <v>1178</v>
      </c>
      <c r="C354" s="11" t="s">
        <v>1350</v>
      </c>
    </row>
    <row r="355" spans="1:3" x14ac:dyDescent="0.25">
      <c r="A355" s="2">
        <v>355</v>
      </c>
      <c r="B355" s="11" t="s">
        <v>1353</v>
      </c>
      <c r="C355" s="11" t="s">
        <v>1354</v>
      </c>
    </row>
    <row r="356" spans="1:3" x14ac:dyDescent="0.25">
      <c r="A356" s="2">
        <v>356</v>
      </c>
      <c r="B356" s="11" t="s">
        <v>1357</v>
      </c>
      <c r="C356" s="11" t="s">
        <v>1358</v>
      </c>
    </row>
    <row r="357" spans="1:3" x14ac:dyDescent="0.25">
      <c r="A357" s="2">
        <v>357</v>
      </c>
      <c r="B357" s="11" t="s">
        <v>1361</v>
      </c>
      <c r="C357" s="11" t="s">
        <v>1362</v>
      </c>
    </row>
    <row r="358" spans="1:3" x14ac:dyDescent="0.25">
      <c r="A358" s="2">
        <v>358</v>
      </c>
      <c r="B358" s="11" t="s">
        <v>1365</v>
      </c>
      <c r="C358" s="11" t="s">
        <v>1366</v>
      </c>
    </row>
    <row r="359" spans="1:3" x14ac:dyDescent="0.25">
      <c r="A359" s="2">
        <v>359</v>
      </c>
      <c r="B359" s="11" t="s">
        <v>1369</v>
      </c>
      <c r="C359" s="11" t="s">
        <v>1370</v>
      </c>
    </row>
    <row r="360" spans="1:3" x14ac:dyDescent="0.25">
      <c r="A360" s="2">
        <v>360</v>
      </c>
      <c r="B360" s="11" t="s">
        <v>1373</v>
      </c>
      <c r="C360" s="11" t="s">
        <v>1374</v>
      </c>
    </row>
    <row r="361" spans="1:3" x14ac:dyDescent="0.25">
      <c r="A361" s="2">
        <v>361</v>
      </c>
      <c r="B361" s="11" t="s">
        <v>1377</v>
      </c>
      <c r="C361" s="11" t="s">
        <v>1378</v>
      </c>
    </row>
    <row r="362" spans="1:3" x14ac:dyDescent="0.25">
      <c r="A362" s="2">
        <v>362</v>
      </c>
      <c r="B362" s="11" t="s">
        <v>1381</v>
      </c>
      <c r="C362" s="11" t="s">
        <v>1382</v>
      </c>
    </row>
    <row r="363" spans="1:3" x14ac:dyDescent="0.25">
      <c r="A363" s="2">
        <v>363</v>
      </c>
      <c r="B363" s="11" t="s">
        <v>1385</v>
      </c>
      <c r="C363" s="11" t="s">
        <v>1386</v>
      </c>
    </row>
    <row r="364" spans="1:3" x14ac:dyDescent="0.25">
      <c r="A364" s="2">
        <v>364</v>
      </c>
      <c r="B364" s="11" t="s">
        <v>1389</v>
      </c>
      <c r="C364" s="11" t="s">
        <v>1390</v>
      </c>
    </row>
    <row r="365" spans="1:3" x14ac:dyDescent="0.25">
      <c r="A365" s="2">
        <v>365</v>
      </c>
      <c r="B365" s="11" t="s">
        <v>1393</v>
      </c>
      <c r="C365" s="11" t="s">
        <v>1394</v>
      </c>
    </row>
    <row r="366" spans="1:3" x14ac:dyDescent="0.25">
      <c r="A366" s="2">
        <v>366</v>
      </c>
      <c r="B366" s="11" t="s">
        <v>1397</v>
      </c>
      <c r="C366" s="11" t="s">
        <v>1398</v>
      </c>
    </row>
    <row r="367" spans="1:3" x14ac:dyDescent="0.25">
      <c r="A367" s="2">
        <v>367</v>
      </c>
      <c r="B367" s="11" t="s">
        <v>1401</v>
      </c>
      <c r="C367" s="11" t="s">
        <v>1402</v>
      </c>
    </row>
    <row r="368" spans="1:3" x14ac:dyDescent="0.25">
      <c r="A368" s="2">
        <v>368</v>
      </c>
      <c r="B368" s="11" t="s">
        <v>1405</v>
      </c>
      <c r="C368" s="11" t="s">
        <v>1406</v>
      </c>
    </row>
    <row r="369" spans="1:3" x14ac:dyDescent="0.25">
      <c r="A369" s="2">
        <v>369</v>
      </c>
      <c r="B369" s="11" t="s">
        <v>1409</v>
      </c>
      <c r="C369" s="11" t="s">
        <v>1410</v>
      </c>
    </row>
    <row r="370" spans="1:3" x14ac:dyDescent="0.25">
      <c r="A370" s="2">
        <v>370</v>
      </c>
      <c r="B370" s="11" t="s">
        <v>1413</v>
      </c>
      <c r="C370" s="11" t="s">
        <v>1414</v>
      </c>
    </row>
    <row r="371" spans="1:3" x14ac:dyDescent="0.25">
      <c r="A371" s="2">
        <v>371</v>
      </c>
      <c r="B371" s="11" t="s">
        <v>1417</v>
      </c>
      <c r="C371" s="11" t="s">
        <v>1418</v>
      </c>
    </row>
    <row r="372" spans="1:3" x14ac:dyDescent="0.25">
      <c r="A372" s="2">
        <v>372</v>
      </c>
      <c r="B372" s="11" t="s">
        <v>1421</v>
      </c>
      <c r="C372" s="11" t="s">
        <v>1422</v>
      </c>
    </row>
    <row r="373" spans="1:3" x14ac:dyDescent="0.25">
      <c r="A373" s="2">
        <v>373</v>
      </c>
      <c r="B373" s="11" t="s">
        <v>1425</v>
      </c>
      <c r="C373" s="11" t="s">
        <v>1426</v>
      </c>
    </row>
    <row r="374" spans="1:3" x14ac:dyDescent="0.25">
      <c r="A374" s="2">
        <v>374</v>
      </c>
      <c r="B374" s="11" t="s">
        <v>1429</v>
      </c>
      <c r="C374" s="11" t="s">
        <v>1430</v>
      </c>
    </row>
    <row r="375" spans="1:3" x14ac:dyDescent="0.25">
      <c r="A375" s="2">
        <v>375</v>
      </c>
      <c r="B375" s="11" t="s">
        <v>1433</v>
      </c>
      <c r="C375" s="11" t="s">
        <v>1434</v>
      </c>
    </row>
    <row r="376" spans="1:3" x14ac:dyDescent="0.25">
      <c r="A376" s="2">
        <v>376</v>
      </c>
      <c r="B376" s="11" t="s">
        <v>1437</v>
      </c>
      <c r="C376" s="11" t="s">
        <v>1438</v>
      </c>
    </row>
    <row r="377" spans="1:3" x14ac:dyDescent="0.25">
      <c r="A377" s="2">
        <v>377</v>
      </c>
      <c r="B377" s="11" t="s">
        <v>1441</v>
      </c>
      <c r="C377" s="11" t="s">
        <v>1442</v>
      </c>
    </row>
    <row r="378" spans="1:3" x14ac:dyDescent="0.25">
      <c r="A378" s="2">
        <v>378</v>
      </c>
      <c r="B378" s="11" t="s">
        <v>1242</v>
      </c>
      <c r="C378" s="11" t="s">
        <v>1445</v>
      </c>
    </row>
    <row r="379" spans="1:3" x14ac:dyDescent="0.25">
      <c r="A379" s="2">
        <v>379</v>
      </c>
      <c r="B379" s="11" t="s">
        <v>1246</v>
      </c>
      <c r="C379" s="11" t="s">
        <v>1448</v>
      </c>
    </row>
    <row r="380" spans="1:3" x14ac:dyDescent="0.25">
      <c r="A380" s="2">
        <v>380</v>
      </c>
      <c r="B380" s="11" t="s">
        <v>1250</v>
      </c>
      <c r="C380" s="11" t="s">
        <v>1451</v>
      </c>
    </row>
    <row r="381" spans="1:3" x14ac:dyDescent="0.25">
      <c r="A381" s="2">
        <v>381</v>
      </c>
      <c r="B381" s="11" t="s">
        <v>1454</v>
      </c>
      <c r="C381" s="11" t="s">
        <v>1455</v>
      </c>
    </row>
    <row r="382" spans="1:3" x14ac:dyDescent="0.25">
      <c r="A382" s="2">
        <v>382</v>
      </c>
      <c r="B382" s="11" t="s">
        <v>1458</v>
      </c>
      <c r="C382" s="11" t="s">
        <v>1459</v>
      </c>
    </row>
    <row r="383" spans="1:3" x14ac:dyDescent="0.25">
      <c r="A383" s="2">
        <v>383</v>
      </c>
      <c r="B383" s="11" t="s">
        <v>1462</v>
      </c>
      <c r="C383" s="11" t="s">
        <v>1463</v>
      </c>
    </row>
    <row r="384" spans="1:3" x14ac:dyDescent="0.25">
      <c r="A384" s="2">
        <v>384</v>
      </c>
      <c r="B384" s="11" t="s">
        <v>1265</v>
      </c>
      <c r="C384" s="11" t="s">
        <v>1466</v>
      </c>
    </row>
    <row r="385" spans="1:3" x14ac:dyDescent="0.25">
      <c r="A385" s="2">
        <v>385</v>
      </c>
      <c r="B385" s="11" t="s">
        <v>1268</v>
      </c>
      <c r="C385" s="11" t="s">
        <v>1469</v>
      </c>
    </row>
    <row r="386" spans="1:3" x14ac:dyDescent="0.25">
      <c r="A386" s="2">
        <v>386</v>
      </c>
      <c r="B386" s="11" t="s">
        <v>1472</v>
      </c>
      <c r="C386" s="11" t="s">
        <v>1473</v>
      </c>
    </row>
    <row r="387" spans="1:3" x14ac:dyDescent="0.25">
      <c r="A387" s="2">
        <v>387</v>
      </c>
      <c r="B387" s="11" t="s">
        <v>1476</v>
      </c>
      <c r="C387" s="11" t="s">
        <v>1477</v>
      </c>
    </row>
    <row r="388" spans="1:3" x14ac:dyDescent="0.25">
      <c r="A388" s="2">
        <v>388</v>
      </c>
      <c r="B388" s="11" t="s">
        <v>1480</v>
      </c>
      <c r="C388" s="11" t="s">
        <v>1481</v>
      </c>
    </row>
    <row r="389" spans="1:3" x14ac:dyDescent="0.25">
      <c r="A389" s="2">
        <v>389</v>
      </c>
      <c r="B389" s="11" t="s">
        <v>1484</v>
      </c>
      <c r="C389" s="11" t="s">
        <v>1485</v>
      </c>
    </row>
    <row r="390" spans="1:3" x14ac:dyDescent="0.25">
      <c r="A390" s="2">
        <v>390</v>
      </c>
      <c r="B390" s="11" t="s">
        <v>1488</v>
      </c>
      <c r="C390" s="11" t="s">
        <v>1489</v>
      </c>
    </row>
    <row r="391" spans="1:3" x14ac:dyDescent="0.25">
      <c r="A391" s="2">
        <v>391</v>
      </c>
      <c r="B391" s="11" t="s">
        <v>1492</v>
      </c>
      <c r="C391" s="11" t="s">
        <v>1493</v>
      </c>
    </row>
    <row r="392" spans="1:3" x14ac:dyDescent="0.25">
      <c r="A392" s="2">
        <v>392</v>
      </c>
      <c r="B392" s="11" t="s">
        <v>1496</v>
      </c>
      <c r="C392" s="11" t="s">
        <v>1497</v>
      </c>
    </row>
    <row r="393" spans="1:3" x14ac:dyDescent="0.25">
      <c r="A393" s="2">
        <v>393</v>
      </c>
      <c r="B393" s="11" t="s">
        <v>1288</v>
      </c>
      <c r="C393" s="11" t="s">
        <v>1500</v>
      </c>
    </row>
    <row r="394" spans="1:3" x14ac:dyDescent="0.25">
      <c r="A394" s="2">
        <v>394</v>
      </c>
      <c r="B394" s="11" t="s">
        <v>1503</v>
      </c>
      <c r="C394" s="11" t="s">
        <v>1504</v>
      </c>
    </row>
    <row r="395" spans="1:3" x14ac:dyDescent="0.25">
      <c r="A395" s="2">
        <v>395</v>
      </c>
      <c r="B395" s="11" t="s">
        <v>1507</v>
      </c>
      <c r="C395" s="11" t="s">
        <v>1508</v>
      </c>
    </row>
    <row r="396" spans="1:3" x14ac:dyDescent="0.25">
      <c r="A396" s="2">
        <v>396</v>
      </c>
      <c r="B396" s="11" t="s">
        <v>1296</v>
      </c>
      <c r="C396" s="11" t="s">
        <v>1511</v>
      </c>
    </row>
    <row r="397" spans="1:3" x14ac:dyDescent="0.25">
      <c r="A397" s="2">
        <v>397</v>
      </c>
      <c r="B397" s="11" t="s">
        <v>1514</v>
      </c>
      <c r="C397" s="11" t="s">
        <v>1515</v>
      </c>
    </row>
    <row r="398" spans="1:3" x14ac:dyDescent="0.25">
      <c r="A398" s="2">
        <v>398</v>
      </c>
      <c r="B398" s="11" t="s">
        <v>1518</v>
      </c>
      <c r="C398" s="11" t="s">
        <v>1519</v>
      </c>
    </row>
    <row r="399" spans="1:3" x14ac:dyDescent="0.25">
      <c r="A399" s="2">
        <v>399</v>
      </c>
      <c r="B399" s="11" t="s">
        <v>1522</v>
      </c>
      <c r="C399" s="11" t="s">
        <v>1523</v>
      </c>
    </row>
    <row r="400" spans="1:3" x14ac:dyDescent="0.25">
      <c r="A400" s="2">
        <v>400</v>
      </c>
      <c r="B400" s="11" t="s">
        <v>1304</v>
      </c>
      <c r="C400" s="11" t="s">
        <v>1526</v>
      </c>
    </row>
    <row r="401" spans="1:3" x14ac:dyDescent="0.25">
      <c r="A401" s="2">
        <v>401</v>
      </c>
      <c r="B401" s="11" t="s">
        <v>1529</v>
      </c>
      <c r="C401" s="11" t="s">
        <v>1530</v>
      </c>
    </row>
    <row r="402" spans="1:3" x14ac:dyDescent="0.25">
      <c r="A402" s="2">
        <v>402</v>
      </c>
      <c r="B402" s="11" t="s">
        <v>1533</v>
      </c>
      <c r="C402" s="11" t="s">
        <v>1534</v>
      </c>
    </row>
    <row r="403" spans="1:3" x14ac:dyDescent="0.25">
      <c r="A403" s="2">
        <v>403</v>
      </c>
      <c r="B403" s="11" t="s">
        <v>1319</v>
      </c>
      <c r="C403" s="11" t="s">
        <v>1537</v>
      </c>
    </row>
    <row r="404" spans="1:3" x14ac:dyDescent="0.25">
      <c r="A404" s="2">
        <v>404</v>
      </c>
      <c r="B404" s="11" t="s">
        <v>1540</v>
      </c>
      <c r="C404" s="11" t="s">
        <v>1541</v>
      </c>
    </row>
    <row r="405" spans="1:3" x14ac:dyDescent="0.25">
      <c r="A405" s="2">
        <v>405</v>
      </c>
      <c r="B405" s="11" t="s">
        <v>1544</v>
      </c>
      <c r="C405" s="11" t="s">
        <v>1545</v>
      </c>
    </row>
    <row r="406" spans="1:3" x14ac:dyDescent="0.25">
      <c r="A406" s="2">
        <v>406</v>
      </c>
      <c r="B406" s="11" t="s">
        <v>1548</v>
      </c>
      <c r="C406" s="11" t="s">
        <v>1549</v>
      </c>
    </row>
    <row r="407" spans="1:3" x14ac:dyDescent="0.25">
      <c r="A407" s="2">
        <v>407</v>
      </c>
      <c r="B407" s="11" t="s">
        <v>1552</v>
      </c>
      <c r="C407" s="11" t="s">
        <v>1553</v>
      </c>
    </row>
    <row r="408" spans="1:3" x14ac:dyDescent="0.25">
      <c r="A408" s="2">
        <v>408</v>
      </c>
      <c r="B408" s="11" t="s">
        <v>1334</v>
      </c>
      <c r="C408" s="11" t="s">
        <v>1556</v>
      </c>
    </row>
    <row r="409" spans="1:3" x14ac:dyDescent="0.25">
      <c r="A409" s="2">
        <v>409</v>
      </c>
      <c r="B409" s="11" t="s">
        <v>1559</v>
      </c>
      <c r="C409" s="11" t="s">
        <v>1560</v>
      </c>
    </row>
    <row r="410" spans="1:3" x14ac:dyDescent="0.25">
      <c r="A410" s="2">
        <v>410</v>
      </c>
      <c r="B410" s="11" t="s">
        <v>1563</v>
      </c>
      <c r="C410" s="11" t="s">
        <v>1564</v>
      </c>
    </row>
    <row r="411" spans="1:3" x14ac:dyDescent="0.25">
      <c r="A411" s="2">
        <v>411</v>
      </c>
      <c r="B411" s="11" t="s">
        <v>1567</v>
      </c>
      <c r="C411" s="11" t="s">
        <v>1568</v>
      </c>
    </row>
    <row r="412" spans="1:3" x14ac:dyDescent="0.25">
      <c r="A412" s="2">
        <v>412</v>
      </c>
      <c r="B412" s="11" t="s">
        <v>1344</v>
      </c>
      <c r="C412" s="11" t="s">
        <v>1571</v>
      </c>
    </row>
    <row r="413" spans="1:3" x14ac:dyDescent="0.25">
      <c r="A413" s="2">
        <v>413</v>
      </c>
      <c r="B413" s="11" t="s">
        <v>1348</v>
      </c>
      <c r="C413" s="11" t="s">
        <v>1574</v>
      </c>
    </row>
    <row r="414" spans="1:3" x14ac:dyDescent="0.25">
      <c r="A414" s="2">
        <v>414</v>
      </c>
      <c r="B414" s="11" t="s">
        <v>1577</v>
      </c>
      <c r="C414" s="11" t="s">
        <v>1578</v>
      </c>
    </row>
    <row r="415" spans="1:3" x14ac:dyDescent="0.25">
      <c r="A415" s="2">
        <v>415</v>
      </c>
      <c r="B415" s="11" t="s">
        <v>1581</v>
      </c>
      <c r="C415" s="11" t="s">
        <v>1582</v>
      </c>
    </row>
    <row r="416" spans="1:3" x14ac:dyDescent="0.25">
      <c r="A416" s="2">
        <v>416</v>
      </c>
      <c r="B416" s="11" t="s">
        <v>1585</v>
      </c>
      <c r="C416" s="11" t="s">
        <v>1586</v>
      </c>
    </row>
    <row r="417" spans="1:3" x14ac:dyDescent="0.25">
      <c r="A417" s="2">
        <v>417</v>
      </c>
      <c r="B417" s="11" t="s">
        <v>1589</v>
      </c>
      <c r="C417" s="11" t="s">
        <v>1590</v>
      </c>
    </row>
    <row r="418" spans="1:3" x14ac:dyDescent="0.25">
      <c r="A418" s="2">
        <v>418</v>
      </c>
      <c r="B418" s="11" t="s">
        <v>1593</v>
      </c>
      <c r="C418" s="11" t="s">
        <v>1594</v>
      </c>
    </row>
    <row r="419" spans="1:3" x14ac:dyDescent="0.25">
      <c r="A419" s="2">
        <v>419</v>
      </c>
      <c r="B419" s="11" t="s">
        <v>1371</v>
      </c>
      <c r="C419" s="11" t="s">
        <v>1595</v>
      </c>
    </row>
    <row r="420" spans="1:3" x14ac:dyDescent="0.25">
      <c r="A420" s="2">
        <v>420</v>
      </c>
      <c r="B420" s="11" t="s">
        <v>1375</v>
      </c>
      <c r="C420" s="11" t="s">
        <v>1596</v>
      </c>
    </row>
    <row r="421" spans="1:3" x14ac:dyDescent="0.25">
      <c r="A421" s="2">
        <v>421</v>
      </c>
      <c r="B421" s="11" t="s">
        <v>1379</v>
      </c>
      <c r="C421" s="11" t="s">
        <v>1597</v>
      </c>
    </row>
    <row r="422" spans="1:3" x14ac:dyDescent="0.25">
      <c r="A422" s="2">
        <v>422</v>
      </c>
      <c r="B422" s="11" t="s">
        <v>1598</v>
      </c>
      <c r="C422" s="11" t="s">
        <v>1599</v>
      </c>
    </row>
    <row r="423" spans="1:3" x14ac:dyDescent="0.25">
      <c r="A423" s="2">
        <v>423</v>
      </c>
      <c r="B423" s="11" t="s">
        <v>1359</v>
      </c>
      <c r="C423" s="11" t="s">
        <v>1600</v>
      </c>
    </row>
    <row r="424" spans="1:3" x14ac:dyDescent="0.25">
      <c r="A424" s="2">
        <v>424</v>
      </c>
      <c r="B424" s="11" t="s">
        <v>1601</v>
      </c>
      <c r="C424" s="11" t="s">
        <v>1602</v>
      </c>
    </row>
    <row r="425" spans="1:3" x14ac:dyDescent="0.25">
      <c r="A425" s="2">
        <v>425</v>
      </c>
      <c r="B425" s="11" t="s">
        <v>1603</v>
      </c>
      <c r="C425" s="11" t="s">
        <v>1604</v>
      </c>
    </row>
    <row r="426" spans="1:3" x14ac:dyDescent="0.25">
      <c r="A426" s="2">
        <v>426</v>
      </c>
      <c r="B426" s="11" t="s">
        <v>1605</v>
      </c>
      <c r="C426" s="11" t="s">
        <v>1606</v>
      </c>
    </row>
    <row r="427" spans="1:3" x14ac:dyDescent="0.25">
      <c r="A427" s="2">
        <v>427</v>
      </c>
      <c r="B427" s="11" t="s">
        <v>1607</v>
      </c>
      <c r="C427" s="11" t="s">
        <v>1608</v>
      </c>
    </row>
    <row r="428" spans="1:3" x14ac:dyDescent="0.25">
      <c r="A428" s="2">
        <v>428</v>
      </c>
      <c r="B428" s="11" t="s">
        <v>1609</v>
      </c>
      <c r="C428" s="11" t="s">
        <v>1610</v>
      </c>
    </row>
    <row r="429" spans="1:3" x14ac:dyDescent="0.25">
      <c r="A429" s="2">
        <v>429</v>
      </c>
      <c r="B429" s="11" t="s">
        <v>1611</v>
      </c>
      <c r="C429" s="11" t="s">
        <v>1612</v>
      </c>
    </row>
    <row r="430" spans="1:3" x14ac:dyDescent="0.25">
      <c r="A430" s="2">
        <v>430</v>
      </c>
      <c r="B430" s="11" t="s">
        <v>1613</v>
      </c>
      <c r="C430" s="11" t="s">
        <v>1614</v>
      </c>
    </row>
    <row r="431" spans="1:3" x14ac:dyDescent="0.25">
      <c r="A431" s="2">
        <v>431</v>
      </c>
      <c r="B431" s="11" t="s">
        <v>1615</v>
      </c>
      <c r="C431" s="11" t="s">
        <v>1616</v>
      </c>
    </row>
    <row r="432" spans="1:3" x14ac:dyDescent="0.25">
      <c r="A432" s="2">
        <v>432</v>
      </c>
      <c r="B432" s="11" t="s">
        <v>1617</v>
      </c>
      <c r="C432" s="11" t="s">
        <v>1618</v>
      </c>
    </row>
    <row r="433" spans="1:4" x14ac:dyDescent="0.25">
      <c r="A433" s="2">
        <v>433</v>
      </c>
      <c r="B433" s="11" t="s">
        <v>1619</v>
      </c>
      <c r="C433" s="11" t="s">
        <v>1620</v>
      </c>
    </row>
    <row r="434" spans="1:4" x14ac:dyDescent="0.25">
      <c r="A434" s="2">
        <v>434</v>
      </c>
      <c r="B434" s="11" t="s">
        <v>1621</v>
      </c>
      <c r="C434" s="11" t="s">
        <v>1622</v>
      </c>
    </row>
    <row r="435" spans="1:4" x14ac:dyDescent="0.25">
      <c r="A435" s="2">
        <v>435</v>
      </c>
      <c r="B435" s="11" t="s">
        <v>1623</v>
      </c>
      <c r="C435" s="11" t="s">
        <v>1624</v>
      </c>
    </row>
    <row r="436" spans="1:4" x14ac:dyDescent="0.25">
      <c r="A436" s="2">
        <v>436</v>
      </c>
      <c r="B436" s="11" t="s">
        <v>1387</v>
      </c>
      <c r="C436" s="11" t="s">
        <v>1625</v>
      </c>
    </row>
    <row r="437" spans="1:4" x14ac:dyDescent="0.25">
      <c r="A437" s="2">
        <v>437</v>
      </c>
      <c r="B437" s="11" t="s">
        <v>1626</v>
      </c>
      <c r="C437" s="11" t="s">
        <v>1627</v>
      </c>
    </row>
    <row r="438" spans="1:4" x14ac:dyDescent="0.25">
      <c r="A438" s="2">
        <v>438</v>
      </c>
      <c r="B438" s="11" t="s">
        <v>1628</v>
      </c>
      <c r="C438" s="11" t="s">
        <v>1629</v>
      </c>
    </row>
    <row r="439" spans="1:4" x14ac:dyDescent="0.25">
      <c r="A439" s="2">
        <v>439</v>
      </c>
      <c r="B439" s="11" t="s">
        <v>1630</v>
      </c>
      <c r="C439" s="11" t="s">
        <v>1631</v>
      </c>
    </row>
    <row r="440" spans="1:4" x14ac:dyDescent="0.25">
      <c r="A440" s="2">
        <v>440</v>
      </c>
      <c r="B440" s="11" t="s">
        <v>1632</v>
      </c>
      <c r="C440" s="11" t="s">
        <v>1633</v>
      </c>
    </row>
    <row r="441" spans="1:4" x14ac:dyDescent="0.25">
      <c r="A441" s="2">
        <v>441</v>
      </c>
      <c r="B441" s="11" t="s">
        <v>1634</v>
      </c>
      <c r="C441" s="11" t="s">
        <v>1635</v>
      </c>
    </row>
    <row r="442" spans="1:4" x14ac:dyDescent="0.25">
      <c r="A442" s="2">
        <v>442</v>
      </c>
      <c r="B442" s="11" t="s">
        <v>1636</v>
      </c>
      <c r="C442" s="11" t="s">
        <v>1637</v>
      </c>
    </row>
    <row r="443" spans="1:4" x14ac:dyDescent="0.25">
      <c r="A443" s="2">
        <v>443</v>
      </c>
      <c r="B443" s="11" t="s">
        <v>1638</v>
      </c>
      <c r="C443" s="11" t="s">
        <v>1639</v>
      </c>
    </row>
    <row r="444" spans="1:4" x14ac:dyDescent="0.25">
      <c r="A444" s="2">
        <v>444</v>
      </c>
      <c r="B444" s="11" t="s">
        <v>1640</v>
      </c>
      <c r="C444" s="11" t="s">
        <v>1641</v>
      </c>
    </row>
    <row r="445" spans="1:4" x14ac:dyDescent="0.25">
      <c r="A445" s="2">
        <v>445</v>
      </c>
      <c r="B445" s="11" t="s">
        <v>1642</v>
      </c>
      <c r="C445" s="11" t="s">
        <v>1643</v>
      </c>
    </row>
    <row r="446" spans="1:4" x14ac:dyDescent="0.25">
      <c r="A446" s="2">
        <v>446</v>
      </c>
      <c r="B446" s="11" t="s">
        <v>1644</v>
      </c>
      <c r="C446" s="11" t="s">
        <v>1645</v>
      </c>
      <c r="D446" s="2"/>
    </row>
    <row r="447" spans="1:4" x14ac:dyDescent="0.25">
      <c r="A447" s="2">
        <v>447</v>
      </c>
      <c r="B447" s="11" t="s">
        <v>1646</v>
      </c>
      <c r="C447" s="11" t="s">
        <v>1647</v>
      </c>
      <c r="D447" s="2"/>
    </row>
    <row r="448" spans="1:4" x14ac:dyDescent="0.25">
      <c r="A448" s="2">
        <v>448</v>
      </c>
      <c r="B448" s="11" t="s">
        <v>1427</v>
      </c>
      <c r="C448" s="11" t="s">
        <v>1648</v>
      </c>
      <c r="D448" s="2"/>
    </row>
    <row r="449" spans="1:4" x14ac:dyDescent="0.25">
      <c r="A449" s="2">
        <v>449</v>
      </c>
      <c r="B449" s="11" t="s">
        <v>1649</v>
      </c>
      <c r="C449" s="11" t="s">
        <v>1650</v>
      </c>
      <c r="D449" s="2"/>
    </row>
    <row r="450" spans="1:4" x14ac:dyDescent="0.25">
      <c r="A450" s="2">
        <v>450</v>
      </c>
      <c r="B450" s="11" t="s">
        <v>1651</v>
      </c>
      <c r="C450" s="11" t="s">
        <v>1652</v>
      </c>
      <c r="D450" s="2"/>
    </row>
    <row r="451" spans="1:4" x14ac:dyDescent="0.25">
      <c r="A451" s="2">
        <v>451</v>
      </c>
      <c r="B451" s="11" t="s">
        <v>1653</v>
      </c>
      <c r="C451" s="11" t="s">
        <v>1654</v>
      </c>
      <c r="D451" s="2"/>
    </row>
    <row r="452" spans="1:4" x14ac:dyDescent="0.25">
      <c r="A452" s="2">
        <v>452</v>
      </c>
      <c r="B452" s="11" t="s">
        <v>1655</v>
      </c>
      <c r="C452" s="11" t="s">
        <v>1656</v>
      </c>
      <c r="D452" s="2"/>
    </row>
    <row r="453" spans="1:4" x14ac:dyDescent="0.25">
      <c r="A453" s="2">
        <v>453</v>
      </c>
      <c r="B453" s="11" t="s">
        <v>1494</v>
      </c>
      <c r="C453" s="11" t="s">
        <v>1657</v>
      </c>
      <c r="D453" s="7"/>
    </row>
    <row r="454" spans="1:4" x14ac:dyDescent="0.25">
      <c r="A454" s="2">
        <v>454</v>
      </c>
      <c r="B454" s="11" t="s">
        <v>1658</v>
      </c>
      <c r="C454" s="11" t="s">
        <v>1659</v>
      </c>
      <c r="D454" s="7"/>
    </row>
    <row r="455" spans="1:4" x14ac:dyDescent="0.25">
      <c r="A455" s="2">
        <v>455</v>
      </c>
      <c r="B455" s="11" t="s">
        <v>1660</v>
      </c>
      <c r="C455" s="11" t="s">
        <v>1661</v>
      </c>
      <c r="D455" s="7"/>
    </row>
    <row r="456" spans="1:4" x14ac:dyDescent="0.25">
      <c r="A456" s="2">
        <v>456</v>
      </c>
      <c r="B456" s="11" t="s">
        <v>1662</v>
      </c>
      <c r="C456" s="11" t="s">
        <v>1663</v>
      </c>
      <c r="D456" s="7"/>
    </row>
    <row r="457" spans="1:4" x14ac:dyDescent="0.25">
      <c r="A457" s="2">
        <v>457</v>
      </c>
      <c r="B457" s="11" t="s">
        <v>1664</v>
      </c>
      <c r="C457" s="11" t="s">
        <v>1665</v>
      </c>
      <c r="D457" s="7"/>
    </row>
    <row r="458" spans="1:4" x14ac:dyDescent="0.25">
      <c r="A458" s="2">
        <v>458</v>
      </c>
      <c r="B458" s="11" t="s">
        <v>1509</v>
      </c>
      <c r="C458" s="11" t="s">
        <v>1666</v>
      </c>
      <c r="D458" s="7"/>
    </row>
    <row r="459" spans="1:4" x14ac:dyDescent="0.25">
      <c r="A459" s="2">
        <v>459</v>
      </c>
      <c r="B459" s="11" t="s">
        <v>1520</v>
      </c>
      <c r="C459" s="11" t="s">
        <v>1667</v>
      </c>
      <c r="D459" s="7"/>
    </row>
    <row r="460" spans="1:4" x14ac:dyDescent="0.25">
      <c r="A460" s="2">
        <v>460</v>
      </c>
      <c r="B460" s="11" t="s">
        <v>1527</v>
      </c>
      <c r="C460" s="11" t="s">
        <v>1668</v>
      </c>
      <c r="D460" s="7"/>
    </row>
    <row r="461" spans="1:4" x14ac:dyDescent="0.25">
      <c r="A461" s="2">
        <v>461</v>
      </c>
      <c r="B461" s="11" t="s">
        <v>1669</v>
      </c>
      <c r="C461" s="11" t="s">
        <v>1670</v>
      </c>
      <c r="D461" s="7"/>
    </row>
    <row r="462" spans="1:4" x14ac:dyDescent="0.25">
      <c r="A462" s="2">
        <v>462</v>
      </c>
      <c r="B462" s="11" t="s">
        <v>1538</v>
      </c>
      <c r="C462" s="11" t="s">
        <v>1671</v>
      </c>
      <c r="D462" s="7"/>
    </row>
    <row r="463" spans="1:4" x14ac:dyDescent="0.25">
      <c r="A463" s="2">
        <v>463</v>
      </c>
      <c r="B463" s="11" t="s">
        <v>1672</v>
      </c>
      <c r="C463" s="11" t="s">
        <v>1673</v>
      </c>
      <c r="D463" s="7"/>
    </row>
    <row r="464" spans="1:4" x14ac:dyDescent="0.25">
      <c r="A464" s="2">
        <v>464</v>
      </c>
      <c r="B464" s="11" t="s">
        <v>1674</v>
      </c>
      <c r="C464" s="11" t="s">
        <v>1675</v>
      </c>
      <c r="D464" s="7"/>
    </row>
    <row r="465" spans="1:4" x14ac:dyDescent="0.25">
      <c r="A465" s="2">
        <v>465</v>
      </c>
      <c r="B465" s="11" t="s">
        <v>1676</v>
      </c>
      <c r="C465" s="11" t="s">
        <v>1677</v>
      </c>
      <c r="D465" s="7"/>
    </row>
    <row r="466" spans="1:4" x14ac:dyDescent="0.25">
      <c r="A466" s="2">
        <v>466</v>
      </c>
      <c r="B466" s="11" t="s">
        <v>1678</v>
      </c>
      <c r="C466" s="11" t="s">
        <v>1679</v>
      </c>
      <c r="D466" s="7"/>
    </row>
    <row r="467" spans="1:4" x14ac:dyDescent="0.25">
      <c r="A467" s="2">
        <v>467</v>
      </c>
      <c r="B467" s="11" t="s">
        <v>1680</v>
      </c>
      <c r="C467" s="11" t="s">
        <v>1681</v>
      </c>
      <c r="D467" s="7"/>
    </row>
    <row r="468" spans="1:4" x14ac:dyDescent="0.25">
      <c r="A468" s="2">
        <v>468</v>
      </c>
      <c r="B468" s="11" t="s">
        <v>1682</v>
      </c>
      <c r="C468" s="11" t="s">
        <v>1683</v>
      </c>
      <c r="D468" s="7"/>
    </row>
    <row r="469" spans="1:4" x14ac:dyDescent="0.25">
      <c r="A469" s="2">
        <v>469</v>
      </c>
      <c r="B469" s="11" t="s">
        <v>1550</v>
      </c>
      <c r="C469" s="11" t="s">
        <v>1684</v>
      </c>
      <c r="D469" s="7"/>
    </row>
    <row r="470" spans="1:4" x14ac:dyDescent="0.25">
      <c r="A470" s="2">
        <v>470</v>
      </c>
      <c r="B470" s="11" t="s">
        <v>1685</v>
      </c>
      <c r="C470" s="11" t="s">
        <v>1686</v>
      </c>
      <c r="D470" s="7"/>
    </row>
    <row r="471" spans="1:4" x14ac:dyDescent="0.25">
      <c r="A471" s="2">
        <v>471</v>
      </c>
      <c r="B471" s="11" t="s">
        <v>1554</v>
      </c>
      <c r="C471" s="11" t="s">
        <v>1687</v>
      </c>
      <c r="D471" s="7"/>
    </row>
    <row r="472" spans="1:4" x14ac:dyDescent="0.25">
      <c r="A472" s="2">
        <v>472</v>
      </c>
      <c r="B472" s="11" t="s">
        <v>1561</v>
      </c>
      <c r="C472" s="11" t="s">
        <v>1688</v>
      </c>
      <c r="D472" s="7"/>
    </row>
    <row r="473" spans="1:4" x14ac:dyDescent="0.25">
      <c r="A473" s="2">
        <v>473</v>
      </c>
      <c r="B473" s="11" t="s">
        <v>1689</v>
      </c>
      <c r="C473" s="11" t="s">
        <v>1690</v>
      </c>
      <c r="D473" s="7"/>
    </row>
    <row r="474" spans="1:4" x14ac:dyDescent="0.25">
      <c r="A474" s="2">
        <v>474</v>
      </c>
      <c r="B474" s="11" t="s">
        <v>1691</v>
      </c>
      <c r="C474" s="11" t="s">
        <v>1692</v>
      </c>
      <c r="D474" s="7"/>
    </row>
    <row r="475" spans="1:4" x14ac:dyDescent="0.25">
      <c r="A475" s="2">
        <v>475</v>
      </c>
      <c r="B475" s="11" t="s">
        <v>1565</v>
      </c>
      <c r="C475" s="11" t="s">
        <v>1693</v>
      </c>
      <c r="D475" s="7"/>
    </row>
    <row r="476" spans="1:4" x14ac:dyDescent="0.25">
      <c r="A476" s="2">
        <v>476</v>
      </c>
      <c r="B476" s="11" t="s">
        <v>1694</v>
      </c>
      <c r="C476" s="11" t="s">
        <v>1695</v>
      </c>
      <c r="D476" s="7"/>
    </row>
    <row r="477" spans="1:4" x14ac:dyDescent="0.25">
      <c r="A477" s="2">
        <v>477</v>
      </c>
      <c r="B477" s="11" t="s">
        <v>1569</v>
      </c>
      <c r="C477" s="11" t="s">
        <v>1696</v>
      </c>
      <c r="D477" s="7"/>
    </row>
    <row r="478" spans="1:4" x14ac:dyDescent="0.25">
      <c r="A478" s="2">
        <v>478</v>
      </c>
      <c r="B478" s="11" t="s">
        <v>1697</v>
      </c>
      <c r="C478" s="11" t="s">
        <v>1698</v>
      </c>
    </row>
    <row r="479" spans="1:4" x14ac:dyDescent="0.25">
      <c r="A479" s="2">
        <v>479</v>
      </c>
      <c r="B479" s="11" t="s">
        <v>1699</v>
      </c>
      <c r="C479" s="11" t="s">
        <v>1700</v>
      </c>
    </row>
    <row r="480" spans="1:4" x14ac:dyDescent="0.25">
      <c r="A480" s="2">
        <v>480</v>
      </c>
      <c r="B480" s="11" t="s">
        <v>1575</v>
      </c>
      <c r="C480" s="11" t="s">
        <v>1701</v>
      </c>
    </row>
    <row r="481" spans="1:3" x14ac:dyDescent="0.25">
      <c r="A481" s="2">
        <v>481</v>
      </c>
      <c r="B481" s="11" t="s">
        <v>1702</v>
      </c>
      <c r="C481" s="11" t="s">
        <v>1703</v>
      </c>
    </row>
    <row r="482" spans="1:3" x14ac:dyDescent="0.25">
      <c r="A482" s="2">
        <v>482</v>
      </c>
      <c r="B482" s="11" t="s">
        <v>1704</v>
      </c>
      <c r="C482" s="11" t="s">
        <v>1705</v>
      </c>
    </row>
    <row r="483" spans="1:3" x14ac:dyDescent="0.25">
      <c r="A483" s="2">
        <v>483</v>
      </c>
      <c r="B483" s="11" t="s">
        <v>1706</v>
      </c>
      <c r="C483" s="11" t="s">
        <v>1707</v>
      </c>
    </row>
    <row r="484" spans="1:3" x14ac:dyDescent="0.25">
      <c r="A484" s="2">
        <v>484</v>
      </c>
      <c r="B484" s="11" t="s">
        <v>1583</v>
      </c>
      <c r="C484" s="11" t="s">
        <v>1708</v>
      </c>
    </row>
    <row r="485" spans="1:3" x14ac:dyDescent="0.25">
      <c r="A485" s="2">
        <v>485</v>
      </c>
      <c r="B485" s="11" t="s">
        <v>1709</v>
      </c>
      <c r="C485" s="11" t="s">
        <v>1710</v>
      </c>
    </row>
    <row r="486" spans="1:3" x14ac:dyDescent="0.25">
      <c r="A486" s="2">
        <v>486</v>
      </c>
      <c r="B486" s="11" t="s">
        <v>1711</v>
      </c>
      <c r="C486" s="11" t="s">
        <v>1712</v>
      </c>
    </row>
    <row r="487" spans="1:3" x14ac:dyDescent="0.25">
      <c r="A487" s="2">
        <v>487</v>
      </c>
      <c r="B487" s="11" t="s">
        <v>1713</v>
      </c>
      <c r="C487" s="11" t="s">
        <v>1714</v>
      </c>
    </row>
    <row r="488" spans="1:3" x14ac:dyDescent="0.25">
      <c r="A488" s="2">
        <v>488</v>
      </c>
      <c r="B488" s="11" t="s">
        <v>1591</v>
      </c>
      <c r="C488" s="11" t="s">
        <v>1715</v>
      </c>
    </row>
    <row r="489" spans="1:3" x14ac:dyDescent="0.25">
      <c r="A489" s="2">
        <v>489</v>
      </c>
      <c r="B489" s="11" t="s">
        <v>1716</v>
      </c>
      <c r="C489" s="2" t="s">
        <v>1717</v>
      </c>
    </row>
    <row r="490" spans="1:3" x14ac:dyDescent="0.25">
      <c r="A490" s="2">
        <v>490</v>
      </c>
      <c r="B490" s="2"/>
      <c r="C490" s="2" t="s">
        <v>1718</v>
      </c>
    </row>
    <row r="491" spans="1:3" x14ac:dyDescent="0.25">
      <c r="A491" s="2">
        <v>491</v>
      </c>
      <c r="B491" s="2"/>
      <c r="C491" s="2" t="s">
        <v>1719</v>
      </c>
    </row>
    <row r="492" spans="1:3" x14ac:dyDescent="0.25">
      <c r="A492" s="2">
        <v>492</v>
      </c>
      <c r="B492" s="2"/>
      <c r="C492" s="2" t="s">
        <v>1720</v>
      </c>
    </row>
    <row r="493" spans="1:3" x14ac:dyDescent="0.25">
      <c r="A493" s="2">
        <v>493</v>
      </c>
      <c r="B493" s="2"/>
      <c r="C493" s="2" t="s">
        <v>1721</v>
      </c>
    </row>
    <row r="494" spans="1:3" x14ac:dyDescent="0.25">
      <c r="A494" s="2">
        <v>494</v>
      </c>
      <c r="B494" s="2"/>
      <c r="C494" s="2" t="s">
        <v>1722</v>
      </c>
    </row>
    <row r="495" spans="1:3" x14ac:dyDescent="0.25">
      <c r="A495" s="2">
        <v>495</v>
      </c>
      <c r="B495" s="2"/>
      <c r="C495" s="2" t="s">
        <v>1723</v>
      </c>
    </row>
    <row r="496" spans="1:3" x14ac:dyDescent="0.25">
      <c r="A496" s="2">
        <v>496</v>
      </c>
      <c r="B496" s="2"/>
      <c r="C496" s="2" t="s">
        <v>1724</v>
      </c>
    </row>
    <row r="497" spans="1:3" x14ac:dyDescent="0.25">
      <c r="A497" s="2">
        <v>497</v>
      </c>
      <c r="B497" s="2"/>
      <c r="C497" s="2" t="s">
        <v>1725</v>
      </c>
    </row>
    <row r="498" spans="1:3" x14ac:dyDescent="0.25">
      <c r="A498" s="2">
        <v>498</v>
      </c>
      <c r="B498" s="2"/>
      <c r="C498" s="2" t="s">
        <v>1726</v>
      </c>
    </row>
    <row r="499" spans="1:3" x14ac:dyDescent="0.25">
      <c r="A499" s="2">
        <v>499</v>
      </c>
      <c r="B499" s="2"/>
      <c r="C499" s="2" t="s">
        <v>1727</v>
      </c>
    </row>
    <row r="500" spans="1:3" x14ac:dyDescent="0.25">
      <c r="A500" s="2">
        <v>500</v>
      </c>
      <c r="B500" s="2"/>
      <c r="C500" s="2" t="s">
        <v>1728</v>
      </c>
    </row>
    <row r="501" spans="1:3" x14ac:dyDescent="0.25">
      <c r="A501" s="2">
        <v>501</v>
      </c>
      <c r="B501" s="2"/>
      <c r="C501" s="2" t="s">
        <v>1729</v>
      </c>
    </row>
    <row r="502" spans="1:3" x14ac:dyDescent="0.25">
      <c r="A502" s="2">
        <v>502</v>
      </c>
      <c r="B502" s="2"/>
      <c r="C502" s="2" t="s">
        <v>1730</v>
      </c>
    </row>
    <row r="503" spans="1:3" x14ac:dyDescent="0.25">
      <c r="A503" s="2">
        <v>503</v>
      </c>
      <c r="B503" s="2"/>
      <c r="C503" s="2" t="s">
        <v>1731</v>
      </c>
    </row>
    <row r="504" spans="1:3" x14ac:dyDescent="0.25">
      <c r="A504" s="2">
        <v>504</v>
      </c>
      <c r="B504" s="2"/>
      <c r="C504" s="2" t="s">
        <v>1732</v>
      </c>
    </row>
    <row r="505" spans="1:3" x14ac:dyDescent="0.25">
      <c r="A505" s="2">
        <v>505</v>
      </c>
      <c r="B505" s="2"/>
      <c r="C505" s="2" t="s">
        <v>1733</v>
      </c>
    </row>
    <row r="506" spans="1:3" x14ac:dyDescent="0.25">
      <c r="A506" s="2">
        <v>506</v>
      </c>
      <c r="B506" s="2"/>
      <c r="C506" s="2" t="s">
        <v>1734</v>
      </c>
    </row>
    <row r="507" spans="1:3" x14ac:dyDescent="0.25">
      <c r="A507" s="2">
        <v>507</v>
      </c>
      <c r="B507" s="2"/>
      <c r="C507" s="2" t="s">
        <v>1735</v>
      </c>
    </row>
    <row r="508" spans="1:3" x14ac:dyDescent="0.25">
      <c r="A508" s="2">
        <v>508</v>
      </c>
      <c r="B508" s="2"/>
      <c r="C508" s="2" t="s">
        <v>1736</v>
      </c>
    </row>
    <row r="509" spans="1:3" x14ac:dyDescent="0.25">
      <c r="A509" s="2">
        <v>509</v>
      </c>
      <c r="B509" s="2"/>
      <c r="C509" s="2" t="s">
        <v>1737</v>
      </c>
    </row>
    <row r="510" spans="1:3" x14ac:dyDescent="0.25">
      <c r="A510" s="2">
        <v>510</v>
      </c>
      <c r="B510" s="2"/>
      <c r="C510" s="2" t="s">
        <v>1738</v>
      </c>
    </row>
    <row r="511" spans="1:3" x14ac:dyDescent="0.25">
      <c r="A511" s="2">
        <v>511</v>
      </c>
      <c r="B511" s="2"/>
      <c r="C511" s="2" t="s">
        <v>1739</v>
      </c>
    </row>
    <row r="512" spans="1:3" x14ac:dyDescent="0.25">
      <c r="A512" s="2">
        <v>512</v>
      </c>
      <c r="B512" s="2"/>
      <c r="C512" s="2" t="s">
        <v>1740</v>
      </c>
    </row>
    <row r="513" spans="1:3" x14ac:dyDescent="0.25">
      <c r="A513" s="2">
        <v>513</v>
      </c>
      <c r="B513" s="2"/>
      <c r="C513" s="2" t="s">
        <v>1741</v>
      </c>
    </row>
    <row r="514" spans="1:3" x14ac:dyDescent="0.25">
      <c r="A514" s="2">
        <v>514</v>
      </c>
      <c r="B514" s="2"/>
      <c r="C514" s="2" t="s">
        <v>1742</v>
      </c>
    </row>
    <row r="515" spans="1:3" x14ac:dyDescent="0.25">
      <c r="A515" s="2">
        <v>515</v>
      </c>
      <c r="B515" s="2"/>
      <c r="C515" s="2" t="s">
        <v>1743</v>
      </c>
    </row>
    <row r="516" spans="1:3" x14ac:dyDescent="0.25">
      <c r="A516" s="2">
        <v>516</v>
      </c>
      <c r="B516" s="2"/>
      <c r="C516" s="2" t="s">
        <v>1744</v>
      </c>
    </row>
    <row r="517" spans="1:3" x14ac:dyDescent="0.25">
      <c r="A517" s="2">
        <v>517</v>
      </c>
      <c r="B517" s="2"/>
      <c r="C517" s="2" t="s">
        <v>1745</v>
      </c>
    </row>
    <row r="518" spans="1:3" x14ac:dyDescent="0.25">
      <c r="A518" s="2">
        <v>518</v>
      </c>
      <c r="B518" s="2"/>
      <c r="C518" s="2" t="s">
        <v>1746</v>
      </c>
    </row>
    <row r="519" spans="1:3" x14ac:dyDescent="0.25">
      <c r="A519" s="2">
        <v>519</v>
      </c>
      <c r="B519" s="2"/>
      <c r="C519" s="2" t="s">
        <v>1747</v>
      </c>
    </row>
    <row r="520" spans="1:3" x14ac:dyDescent="0.25">
      <c r="A520" s="2">
        <v>520</v>
      </c>
      <c r="B520" s="2"/>
      <c r="C520" s="2" t="s">
        <v>1748</v>
      </c>
    </row>
    <row r="521" spans="1:3" x14ac:dyDescent="0.25">
      <c r="A521" s="2">
        <v>521</v>
      </c>
      <c r="B521" s="2"/>
      <c r="C521" s="2" t="s">
        <v>1749</v>
      </c>
    </row>
    <row r="522" spans="1:3" x14ac:dyDescent="0.25">
      <c r="A522" s="2">
        <v>522</v>
      </c>
      <c r="B522" s="2"/>
      <c r="C522" s="2" t="s">
        <v>1750</v>
      </c>
    </row>
    <row r="523" spans="1:3" x14ac:dyDescent="0.25">
      <c r="A523" s="2">
        <v>523</v>
      </c>
      <c r="B523" s="2"/>
      <c r="C523" s="2" t="s">
        <v>1751</v>
      </c>
    </row>
    <row r="524" spans="1:3" x14ac:dyDescent="0.25">
      <c r="A524" s="2">
        <v>524</v>
      </c>
      <c r="B524" s="2"/>
      <c r="C524" s="2" t="s">
        <v>1752</v>
      </c>
    </row>
    <row r="525" spans="1:3" x14ac:dyDescent="0.25">
      <c r="A525" s="2">
        <v>525</v>
      </c>
      <c r="B525" s="2"/>
      <c r="C525" s="2" t="s">
        <v>1753</v>
      </c>
    </row>
    <row r="526" spans="1:3" x14ac:dyDescent="0.25">
      <c r="A526" s="2">
        <v>526</v>
      </c>
      <c r="B526" s="2"/>
      <c r="C526" s="2" t="s">
        <v>1754</v>
      </c>
    </row>
    <row r="527" spans="1:3" x14ac:dyDescent="0.25">
      <c r="A527" s="2">
        <v>527</v>
      </c>
      <c r="B527" s="2"/>
      <c r="C527" s="2" t="s">
        <v>1755</v>
      </c>
    </row>
    <row r="528" spans="1:3" x14ac:dyDescent="0.25">
      <c r="A528" s="2">
        <v>528</v>
      </c>
      <c r="B528" s="2"/>
      <c r="C528" s="2" t="s">
        <v>1756</v>
      </c>
    </row>
    <row r="529" spans="1:3" x14ac:dyDescent="0.25">
      <c r="A529" s="2">
        <v>529</v>
      </c>
      <c r="B529" s="2"/>
      <c r="C529" s="2" t="s">
        <v>1757</v>
      </c>
    </row>
    <row r="530" spans="1:3" x14ac:dyDescent="0.25">
      <c r="A530" s="2">
        <v>530</v>
      </c>
      <c r="B530" s="2"/>
      <c r="C530" s="2" t="s">
        <v>1758</v>
      </c>
    </row>
    <row r="531" spans="1:3" x14ac:dyDescent="0.25">
      <c r="A531" s="2">
        <v>531</v>
      </c>
      <c r="B531" s="2"/>
      <c r="C531" s="2" t="s">
        <v>1759</v>
      </c>
    </row>
    <row r="532" spans="1:3" x14ac:dyDescent="0.25">
      <c r="A532" s="2">
        <v>532</v>
      </c>
      <c r="B532" s="2"/>
      <c r="C532" s="2" t="s">
        <v>1760</v>
      </c>
    </row>
    <row r="533" spans="1:3" x14ac:dyDescent="0.25">
      <c r="A533" s="2">
        <v>533</v>
      </c>
      <c r="B533" s="2"/>
      <c r="C533" s="2" t="s">
        <v>1761</v>
      </c>
    </row>
    <row r="534" spans="1:3" x14ac:dyDescent="0.25">
      <c r="A534" s="2">
        <v>534</v>
      </c>
      <c r="B534" s="2"/>
      <c r="C534" s="2" t="s">
        <v>1762</v>
      </c>
    </row>
    <row r="535" spans="1:3" x14ac:dyDescent="0.25">
      <c r="A535" s="2">
        <v>535</v>
      </c>
      <c r="B535" s="2"/>
      <c r="C535" s="2" t="s">
        <v>1763</v>
      </c>
    </row>
    <row r="536" spans="1:3" x14ac:dyDescent="0.25">
      <c r="A536" s="2">
        <v>536</v>
      </c>
      <c r="B536" s="2"/>
      <c r="C536" s="2" t="s">
        <v>1764</v>
      </c>
    </row>
    <row r="537" spans="1:3" x14ac:dyDescent="0.25">
      <c r="A537" s="2">
        <v>537</v>
      </c>
      <c r="B537" s="2"/>
      <c r="C537" s="2" t="s">
        <v>1765</v>
      </c>
    </row>
    <row r="538" spans="1:3" x14ac:dyDescent="0.25">
      <c r="A538" s="2">
        <v>538</v>
      </c>
      <c r="B538" s="2"/>
      <c r="C538" s="2" t="s">
        <v>1766</v>
      </c>
    </row>
    <row r="539" spans="1:3" x14ac:dyDescent="0.25">
      <c r="A539" s="2">
        <v>539</v>
      </c>
      <c r="B539" s="2"/>
      <c r="C539" s="2" t="s">
        <v>1767</v>
      </c>
    </row>
    <row r="540" spans="1:3" x14ac:dyDescent="0.25">
      <c r="A540" s="2">
        <v>540</v>
      </c>
      <c r="B540" s="2"/>
      <c r="C540" s="2" t="s">
        <v>1768</v>
      </c>
    </row>
    <row r="541" spans="1:3" x14ac:dyDescent="0.25">
      <c r="A541" s="2">
        <v>541</v>
      </c>
      <c r="B541" s="2"/>
      <c r="C541" s="2" t="s">
        <v>1769</v>
      </c>
    </row>
    <row r="542" spans="1:3" x14ac:dyDescent="0.25">
      <c r="A542" s="2">
        <v>542</v>
      </c>
      <c r="B542" s="2"/>
      <c r="C542" s="2" t="s">
        <v>1770</v>
      </c>
    </row>
    <row r="543" spans="1:3" x14ac:dyDescent="0.25">
      <c r="A543" s="2">
        <v>543</v>
      </c>
      <c r="B543" s="2"/>
      <c r="C543" s="2" t="s">
        <v>1771</v>
      </c>
    </row>
    <row r="544" spans="1:3" x14ac:dyDescent="0.25">
      <c r="A544" s="2">
        <v>544</v>
      </c>
      <c r="B544" s="2"/>
      <c r="C544" s="2" t="s">
        <v>1772</v>
      </c>
    </row>
    <row r="545" spans="1:3" x14ac:dyDescent="0.25">
      <c r="A545" s="2">
        <v>545</v>
      </c>
      <c r="B545" s="2"/>
      <c r="C545" s="2" t="s">
        <v>1773</v>
      </c>
    </row>
    <row r="546" spans="1:3" x14ac:dyDescent="0.25">
      <c r="A546" s="2">
        <v>546</v>
      </c>
      <c r="B546" s="2"/>
      <c r="C546" s="2" t="s">
        <v>1774</v>
      </c>
    </row>
    <row r="547" spans="1:3" x14ac:dyDescent="0.25">
      <c r="A547" s="2">
        <v>547</v>
      </c>
      <c r="B547" s="2"/>
      <c r="C547" s="2" t="s">
        <v>1775</v>
      </c>
    </row>
    <row r="548" spans="1:3" x14ac:dyDescent="0.25">
      <c r="A548" s="2">
        <v>548</v>
      </c>
      <c r="B548" s="2"/>
      <c r="C548" s="2" t="s">
        <v>1776</v>
      </c>
    </row>
    <row r="549" spans="1:3" x14ac:dyDescent="0.25">
      <c r="A549" s="2">
        <v>549</v>
      </c>
      <c r="B549" s="2"/>
      <c r="C549" s="2" t="s">
        <v>1777</v>
      </c>
    </row>
    <row r="550" spans="1:3" x14ac:dyDescent="0.25">
      <c r="A550" s="2">
        <v>550</v>
      </c>
      <c r="B550" s="2"/>
      <c r="C550" s="2" t="s">
        <v>1778</v>
      </c>
    </row>
    <row r="551" spans="1:3" x14ac:dyDescent="0.25">
      <c r="A551" s="2">
        <v>551</v>
      </c>
      <c r="B551" s="2"/>
      <c r="C551" s="2" t="s">
        <v>1779</v>
      </c>
    </row>
    <row r="552" spans="1:3" x14ac:dyDescent="0.25">
      <c r="A552" s="2">
        <v>552</v>
      </c>
      <c r="B552" s="2"/>
      <c r="C552" s="2" t="s">
        <v>1780</v>
      </c>
    </row>
    <row r="553" spans="1:3" x14ac:dyDescent="0.25">
      <c r="A553" s="2">
        <v>553</v>
      </c>
      <c r="B553" s="2"/>
      <c r="C553" s="2" t="s">
        <v>1781</v>
      </c>
    </row>
    <row r="554" spans="1:3" x14ac:dyDescent="0.25">
      <c r="A554" s="2">
        <v>554</v>
      </c>
      <c r="B554" s="2"/>
      <c r="C554" s="2" t="s">
        <v>1782</v>
      </c>
    </row>
    <row r="555" spans="1:3" x14ac:dyDescent="0.25">
      <c r="A555" s="2">
        <v>555</v>
      </c>
      <c r="B555" s="2"/>
      <c r="C555" s="2" t="s">
        <v>1783</v>
      </c>
    </row>
    <row r="556" spans="1:3" x14ac:dyDescent="0.25">
      <c r="A556" s="2">
        <v>556</v>
      </c>
      <c r="B556" s="2"/>
      <c r="C556" s="2" t="s">
        <v>1784</v>
      </c>
    </row>
    <row r="557" spans="1:3" x14ac:dyDescent="0.25">
      <c r="A557" s="2">
        <v>557</v>
      </c>
      <c r="B557" s="2"/>
      <c r="C557" s="2" t="s">
        <v>1785</v>
      </c>
    </row>
    <row r="558" spans="1:3" x14ac:dyDescent="0.25">
      <c r="A558" s="2">
        <v>558</v>
      </c>
      <c r="B558" s="2"/>
      <c r="C558" s="2" t="s">
        <v>1786</v>
      </c>
    </row>
    <row r="559" spans="1:3" x14ac:dyDescent="0.25">
      <c r="A559" s="2">
        <v>559</v>
      </c>
      <c r="B559" s="2"/>
      <c r="C559" s="2" t="s">
        <v>1787</v>
      </c>
    </row>
    <row r="560" spans="1:3" x14ac:dyDescent="0.25">
      <c r="A560" s="2">
        <v>560</v>
      </c>
      <c r="B560" s="2"/>
      <c r="C560" s="2" t="s">
        <v>1788</v>
      </c>
    </row>
    <row r="561" spans="1:3" x14ac:dyDescent="0.25">
      <c r="A561" s="2">
        <v>561</v>
      </c>
      <c r="B561" s="2"/>
      <c r="C561" s="2" t="s">
        <v>1789</v>
      </c>
    </row>
    <row r="562" spans="1:3" x14ac:dyDescent="0.25">
      <c r="A562" s="2">
        <v>562</v>
      </c>
      <c r="B562" s="2"/>
      <c r="C562" s="2" t="s">
        <v>1790</v>
      </c>
    </row>
    <row r="563" spans="1:3" x14ac:dyDescent="0.25">
      <c r="A563" s="2">
        <v>563</v>
      </c>
      <c r="B563" s="2"/>
      <c r="C563" s="2" t="s">
        <v>1791</v>
      </c>
    </row>
    <row r="564" spans="1:3" x14ac:dyDescent="0.25">
      <c r="A564" s="2">
        <v>564</v>
      </c>
      <c r="B564" s="2"/>
      <c r="C564" s="2" t="s">
        <v>1792</v>
      </c>
    </row>
    <row r="565" spans="1:3" x14ac:dyDescent="0.25">
      <c r="A565" s="2">
        <v>565</v>
      </c>
      <c r="B565" s="2"/>
      <c r="C565" s="2" t="s">
        <v>1793</v>
      </c>
    </row>
    <row r="566" spans="1:3" x14ac:dyDescent="0.25">
      <c r="A566" s="2">
        <v>566</v>
      </c>
      <c r="B566" s="2"/>
      <c r="C566" s="2" t="s">
        <v>1794</v>
      </c>
    </row>
    <row r="567" spans="1:3" x14ac:dyDescent="0.25">
      <c r="A567" s="2">
        <v>567</v>
      </c>
      <c r="B567" s="2"/>
      <c r="C567" s="2" t="s">
        <v>1795</v>
      </c>
    </row>
    <row r="568" spans="1:3" x14ac:dyDescent="0.25">
      <c r="A568" s="2">
        <v>568</v>
      </c>
      <c r="B568" s="2"/>
      <c r="C568" s="2" t="s">
        <v>1796</v>
      </c>
    </row>
    <row r="569" spans="1:3" x14ac:dyDescent="0.25">
      <c r="A569" s="2">
        <v>569</v>
      </c>
      <c r="B569" s="2"/>
      <c r="C569" s="2" t="s">
        <v>1797</v>
      </c>
    </row>
    <row r="570" spans="1:3" x14ac:dyDescent="0.25">
      <c r="A570" s="2">
        <v>570</v>
      </c>
      <c r="B570" s="2"/>
      <c r="C570" s="2" t="s">
        <v>1798</v>
      </c>
    </row>
    <row r="571" spans="1:3" x14ac:dyDescent="0.25">
      <c r="A571" s="2">
        <v>571</v>
      </c>
      <c r="B571" s="2"/>
      <c r="C571" s="2" t="s">
        <v>1799</v>
      </c>
    </row>
    <row r="572" spans="1:3" x14ac:dyDescent="0.25">
      <c r="A572" s="2">
        <v>572</v>
      </c>
      <c r="B572" s="2"/>
      <c r="C572" s="2" t="s">
        <v>1800</v>
      </c>
    </row>
    <row r="573" spans="1:3" x14ac:dyDescent="0.25">
      <c r="A573" s="2">
        <v>573</v>
      </c>
      <c r="B573" s="2"/>
      <c r="C573" s="2" t="s">
        <v>1801</v>
      </c>
    </row>
    <row r="574" spans="1:3" x14ac:dyDescent="0.25">
      <c r="A574" s="2">
        <v>574</v>
      </c>
      <c r="B574" s="2"/>
      <c r="C574" s="2" t="s">
        <v>1802</v>
      </c>
    </row>
    <row r="575" spans="1:3" x14ac:dyDescent="0.25">
      <c r="A575" s="2">
        <v>575</v>
      </c>
      <c r="B575" s="2"/>
      <c r="C575" s="2" t="s">
        <v>1803</v>
      </c>
    </row>
    <row r="576" spans="1:3" x14ac:dyDescent="0.25">
      <c r="A576" s="2">
        <v>576</v>
      </c>
      <c r="B576" s="2"/>
      <c r="C576" s="2" t="s">
        <v>1804</v>
      </c>
    </row>
    <row r="577" spans="1:11" x14ac:dyDescent="0.25">
      <c r="A577" s="2">
        <v>577</v>
      </c>
      <c r="B577" s="2"/>
      <c r="C577" s="2" t="s">
        <v>1805</v>
      </c>
    </row>
    <row r="578" spans="1:11" x14ac:dyDescent="0.25">
      <c r="A578" s="4"/>
      <c r="B578" s="5" t="s">
        <v>1806</v>
      </c>
      <c r="C578" s="5" t="s">
        <v>1807</v>
      </c>
    </row>
    <row r="579" spans="1:11" x14ac:dyDescent="0.25">
      <c r="A579" s="4">
        <v>579</v>
      </c>
      <c r="B579" s="11" t="s">
        <v>18</v>
      </c>
      <c r="C579" s="11" t="s">
        <v>19</v>
      </c>
    </row>
    <row r="580" spans="1:11" x14ac:dyDescent="0.25">
      <c r="A580" s="4">
        <v>580</v>
      </c>
      <c r="B580" s="11" t="s">
        <v>24</v>
      </c>
      <c r="C580" s="11" t="s">
        <v>25</v>
      </c>
    </row>
    <row r="581" spans="1:11" x14ac:dyDescent="0.25">
      <c r="A581" s="4">
        <v>581</v>
      </c>
      <c r="B581" s="11" t="s">
        <v>30</v>
      </c>
      <c r="C581" s="11" t="s">
        <v>31</v>
      </c>
      <c r="F581" s="2"/>
      <c r="G581" s="2"/>
      <c r="H581" s="2"/>
      <c r="I581" s="2"/>
    </row>
    <row r="582" spans="1:11" x14ac:dyDescent="0.25">
      <c r="A582" s="4">
        <v>582</v>
      </c>
      <c r="B582" s="11" t="s">
        <v>36</v>
      </c>
      <c r="C582" s="11" t="s">
        <v>37</v>
      </c>
      <c r="F582" s="2"/>
      <c r="G582" s="2"/>
      <c r="H582" s="2"/>
      <c r="I582" s="2"/>
    </row>
    <row r="583" spans="1:11" x14ac:dyDescent="0.25">
      <c r="A583" s="4">
        <v>583</v>
      </c>
      <c r="B583" s="11" t="s">
        <v>42</v>
      </c>
      <c r="C583" s="11" t="s">
        <v>43</v>
      </c>
      <c r="F583" s="2"/>
      <c r="G583" s="2"/>
      <c r="H583" s="2"/>
      <c r="I583" s="2"/>
    </row>
    <row r="584" spans="1:11" x14ac:dyDescent="0.25">
      <c r="A584" s="4">
        <v>585</v>
      </c>
      <c r="B584" s="11" t="s">
        <v>34</v>
      </c>
      <c r="C584" s="11" t="s">
        <v>47</v>
      </c>
      <c r="F584" s="2"/>
      <c r="G584" s="2"/>
      <c r="H584" s="2"/>
      <c r="I584" s="2"/>
    </row>
    <row r="585" spans="1:11" x14ac:dyDescent="0.25">
      <c r="A585" s="4">
        <v>666</v>
      </c>
      <c r="B585" s="11" t="s">
        <v>51</v>
      </c>
      <c r="C585" s="11" t="s">
        <v>52</v>
      </c>
      <c r="F585" s="2"/>
      <c r="G585" s="2"/>
      <c r="H585" s="2"/>
      <c r="I585" s="2"/>
    </row>
    <row r="586" spans="1:11" x14ac:dyDescent="0.25">
      <c r="A586" s="4">
        <v>586</v>
      </c>
      <c r="B586" s="11" t="s">
        <v>55</v>
      </c>
      <c r="C586" s="11" t="s">
        <v>56</v>
      </c>
      <c r="F586" s="2"/>
      <c r="G586" s="2"/>
      <c r="H586" s="2"/>
      <c r="I586" s="2"/>
      <c r="J586" s="2"/>
      <c r="K586" s="2"/>
    </row>
    <row r="587" spans="1:11" x14ac:dyDescent="0.25">
      <c r="A587" s="4">
        <v>588</v>
      </c>
      <c r="B587" s="11" t="s">
        <v>60</v>
      </c>
      <c r="C587" s="11" t="s">
        <v>61</v>
      </c>
      <c r="F587" s="2"/>
      <c r="G587" s="2"/>
      <c r="H587" s="2"/>
      <c r="I587" s="2"/>
      <c r="J587" s="2"/>
      <c r="K587" s="2"/>
    </row>
    <row r="588" spans="1:11" x14ac:dyDescent="0.25">
      <c r="A588" s="4">
        <v>757</v>
      </c>
      <c r="B588" s="11" t="s">
        <v>65</v>
      </c>
      <c r="C588" s="11" t="s">
        <v>66</v>
      </c>
      <c r="F588" s="2"/>
      <c r="G588" s="2"/>
      <c r="H588" s="2"/>
      <c r="I588" s="2"/>
      <c r="J588" s="2"/>
      <c r="K588" s="2"/>
    </row>
    <row r="589" spans="1:11" x14ac:dyDescent="0.25">
      <c r="A589" s="4">
        <v>673</v>
      </c>
      <c r="B589" s="11" t="s">
        <v>58</v>
      </c>
      <c r="C589" s="11" t="s">
        <v>70</v>
      </c>
      <c r="F589" s="2"/>
      <c r="G589" s="2"/>
      <c r="H589" s="6"/>
      <c r="I589" s="6"/>
      <c r="J589" s="2"/>
      <c r="K589" s="2"/>
    </row>
    <row r="590" spans="1:11" x14ac:dyDescent="0.25">
      <c r="A590" s="4">
        <v>589</v>
      </c>
      <c r="B590" s="11" t="s">
        <v>63</v>
      </c>
      <c r="C590" s="11" t="s">
        <v>75</v>
      </c>
      <c r="F590" s="2"/>
      <c r="G590" s="2"/>
      <c r="H590" s="6"/>
      <c r="I590" s="6"/>
      <c r="J590" s="2"/>
      <c r="K590" s="2"/>
    </row>
    <row r="591" spans="1:11" x14ac:dyDescent="0.25">
      <c r="A591" s="4">
        <v>590</v>
      </c>
      <c r="B591" s="11" t="s">
        <v>80</v>
      </c>
      <c r="C591" s="11" t="s">
        <v>81</v>
      </c>
      <c r="F591" s="2"/>
      <c r="G591" s="2"/>
      <c r="H591" s="6"/>
      <c r="I591" s="6"/>
      <c r="J591" s="2"/>
      <c r="K591" s="2"/>
    </row>
    <row r="592" spans="1:11" x14ac:dyDescent="0.25">
      <c r="A592" s="4">
        <v>735</v>
      </c>
      <c r="B592" s="11" t="s">
        <v>85</v>
      </c>
      <c r="C592" s="11" t="s">
        <v>86</v>
      </c>
      <c r="F592" s="2"/>
      <c r="G592" s="2"/>
      <c r="H592" s="2"/>
      <c r="I592" s="2"/>
      <c r="J592" s="2"/>
      <c r="K592" s="2"/>
    </row>
    <row r="593" spans="1:11" x14ac:dyDescent="0.25">
      <c r="A593" s="4">
        <v>591</v>
      </c>
      <c r="B593" s="11" t="s">
        <v>90</v>
      </c>
      <c r="C593" s="11" t="s">
        <v>91</v>
      </c>
      <c r="F593" s="2"/>
      <c r="G593" s="2"/>
      <c r="H593" s="2"/>
      <c r="I593" s="2"/>
      <c r="J593" s="2"/>
      <c r="K593" s="2"/>
    </row>
    <row r="594" spans="1:11" x14ac:dyDescent="0.25">
      <c r="A594" s="4">
        <v>592</v>
      </c>
      <c r="B594" s="11" t="s">
        <v>95</v>
      </c>
      <c r="C594" s="11" t="s">
        <v>96</v>
      </c>
      <c r="F594" s="2"/>
      <c r="G594" s="2"/>
      <c r="H594" s="2"/>
      <c r="I594" s="2"/>
      <c r="J594" s="2"/>
      <c r="K594" s="2"/>
    </row>
    <row r="595" spans="1:11" x14ac:dyDescent="0.25">
      <c r="A595" s="4">
        <v>709</v>
      </c>
      <c r="B595" s="11" t="s">
        <v>78</v>
      </c>
      <c r="C595" s="11" t="s">
        <v>100</v>
      </c>
      <c r="F595" s="2"/>
      <c r="G595" s="2"/>
      <c r="H595" s="2"/>
      <c r="I595" s="2"/>
      <c r="J595" s="2"/>
      <c r="K595" s="2"/>
    </row>
    <row r="596" spans="1:11" x14ac:dyDescent="0.25">
      <c r="A596" s="4">
        <v>593</v>
      </c>
      <c r="B596" s="11" t="s">
        <v>83</v>
      </c>
      <c r="C596" s="11" t="s">
        <v>104</v>
      </c>
      <c r="F596" s="2"/>
      <c r="G596" s="2"/>
      <c r="H596" s="2"/>
      <c r="I596" s="2"/>
      <c r="J596" s="6"/>
      <c r="K596" s="6"/>
    </row>
    <row r="597" spans="1:11" x14ac:dyDescent="0.25">
      <c r="A597" s="4">
        <v>594</v>
      </c>
      <c r="B597" s="11" t="s">
        <v>88</v>
      </c>
      <c r="C597" s="11" t="s">
        <v>108</v>
      </c>
      <c r="J597" s="6"/>
      <c r="K597" s="6"/>
    </row>
    <row r="598" spans="1:11" x14ac:dyDescent="0.25">
      <c r="A598" s="4">
        <v>595</v>
      </c>
      <c r="B598" s="11" t="s">
        <v>112</v>
      </c>
      <c r="C598" s="11" t="s">
        <v>113</v>
      </c>
      <c r="J598" s="6"/>
      <c r="K598" s="6"/>
    </row>
    <row r="599" spans="1:11" x14ac:dyDescent="0.25">
      <c r="A599" s="4">
        <v>596</v>
      </c>
      <c r="B599" s="11" t="s">
        <v>117</v>
      </c>
      <c r="C599" s="11" t="s">
        <v>118</v>
      </c>
      <c r="J599" s="2"/>
      <c r="K599" s="2"/>
    </row>
    <row r="600" spans="1:11" x14ac:dyDescent="0.25">
      <c r="A600" s="4">
        <v>598</v>
      </c>
      <c r="B600" s="11" t="s">
        <v>122</v>
      </c>
      <c r="C600" s="11" t="s">
        <v>123</v>
      </c>
      <c r="J600" s="2"/>
      <c r="K600" s="2"/>
    </row>
    <row r="601" spans="1:11" x14ac:dyDescent="0.25">
      <c r="A601" s="4">
        <v>600</v>
      </c>
      <c r="B601" s="11" t="s">
        <v>127</v>
      </c>
      <c r="C601" s="11" t="s">
        <v>128</v>
      </c>
      <c r="J601" s="2"/>
      <c r="K601" s="2"/>
    </row>
    <row r="602" spans="1:11" x14ac:dyDescent="0.25">
      <c r="A602" s="4">
        <v>658</v>
      </c>
      <c r="B602" s="11" t="s">
        <v>132</v>
      </c>
      <c r="C602" s="11" t="s">
        <v>133</v>
      </c>
    </row>
    <row r="603" spans="1:11" x14ac:dyDescent="0.25">
      <c r="A603" s="4">
        <v>584</v>
      </c>
      <c r="B603" s="11" t="s">
        <v>110</v>
      </c>
      <c r="C603" s="11" t="s">
        <v>138</v>
      </c>
    </row>
    <row r="604" spans="1:11" x14ac:dyDescent="0.25">
      <c r="A604" s="4">
        <v>639</v>
      </c>
      <c r="B604" s="11" t="s">
        <v>142</v>
      </c>
      <c r="C604" s="11" t="s">
        <v>143</v>
      </c>
    </row>
    <row r="605" spans="1:11" x14ac:dyDescent="0.25">
      <c r="A605" s="4">
        <v>689</v>
      </c>
      <c r="B605" s="11" t="s">
        <v>147</v>
      </c>
      <c r="C605" s="11" t="s">
        <v>148</v>
      </c>
    </row>
    <row r="606" spans="1:11" x14ac:dyDescent="0.25">
      <c r="A606" s="4">
        <v>621</v>
      </c>
      <c r="B606" s="11" t="s">
        <v>125</v>
      </c>
      <c r="C606" s="11" t="s">
        <v>153</v>
      </c>
    </row>
    <row r="607" spans="1:11" x14ac:dyDescent="0.25">
      <c r="A607" s="4">
        <v>603</v>
      </c>
      <c r="B607" s="11" t="s">
        <v>157</v>
      </c>
      <c r="C607" s="11" t="s">
        <v>158</v>
      </c>
    </row>
    <row r="608" spans="1:11" x14ac:dyDescent="0.25">
      <c r="A608" s="4">
        <v>604</v>
      </c>
      <c r="B608" s="11" t="s">
        <v>162</v>
      </c>
      <c r="C608" s="11" t="s">
        <v>163</v>
      </c>
    </row>
    <row r="609" spans="1:3" x14ac:dyDescent="0.25">
      <c r="A609" s="4">
        <v>605</v>
      </c>
      <c r="B609" s="11" t="s">
        <v>166</v>
      </c>
      <c r="C609" s="11" t="s">
        <v>167</v>
      </c>
    </row>
    <row r="610" spans="1:3" x14ac:dyDescent="0.25">
      <c r="A610" s="4">
        <v>606</v>
      </c>
      <c r="B610" s="11" t="s">
        <v>171</v>
      </c>
      <c r="C610" s="11" t="s">
        <v>172</v>
      </c>
    </row>
    <row r="611" spans="1:3" x14ac:dyDescent="0.25">
      <c r="A611" s="4">
        <v>607</v>
      </c>
      <c r="B611" s="11" t="s">
        <v>175</v>
      </c>
      <c r="C611" s="11" t="s">
        <v>176</v>
      </c>
    </row>
    <row r="612" spans="1:3" x14ac:dyDescent="0.25">
      <c r="A612" s="4">
        <v>612</v>
      </c>
      <c r="B612" s="11" t="s">
        <v>140</v>
      </c>
      <c r="C612" s="11" t="s">
        <v>180</v>
      </c>
    </row>
    <row r="613" spans="1:3" x14ac:dyDescent="0.25">
      <c r="A613" s="4">
        <v>608</v>
      </c>
      <c r="B613" s="11" t="s">
        <v>184</v>
      </c>
      <c r="C613" s="11" t="s">
        <v>185</v>
      </c>
    </row>
    <row r="614" spans="1:3" x14ac:dyDescent="0.25">
      <c r="A614" s="4">
        <v>704</v>
      </c>
      <c r="B614" s="11" t="s">
        <v>145</v>
      </c>
      <c r="C614" s="11" t="s">
        <v>189</v>
      </c>
    </row>
    <row r="615" spans="1:3" x14ac:dyDescent="0.25">
      <c r="A615" s="4">
        <v>609</v>
      </c>
      <c r="B615" s="11" t="s">
        <v>193</v>
      </c>
      <c r="C615" s="11" t="s">
        <v>194</v>
      </c>
    </row>
    <row r="616" spans="1:3" x14ac:dyDescent="0.25">
      <c r="A616" s="4">
        <v>728</v>
      </c>
      <c r="B616" s="11" t="s">
        <v>198</v>
      </c>
      <c r="C616" s="11" t="s">
        <v>199</v>
      </c>
    </row>
    <row r="617" spans="1:3" x14ac:dyDescent="0.25">
      <c r="A617" s="4">
        <v>611</v>
      </c>
      <c r="B617" s="11" t="s">
        <v>203</v>
      </c>
      <c r="C617" s="11" t="s">
        <v>204</v>
      </c>
    </row>
    <row r="618" spans="1:3" x14ac:dyDescent="0.25">
      <c r="A618" s="4">
        <v>674</v>
      </c>
      <c r="B618" s="11" t="s">
        <v>207</v>
      </c>
      <c r="C618" s="11" t="s">
        <v>208</v>
      </c>
    </row>
    <row r="619" spans="1:3" x14ac:dyDescent="0.25">
      <c r="A619" s="4">
        <v>610</v>
      </c>
      <c r="B619" s="11" t="s">
        <v>164</v>
      </c>
      <c r="C619" s="11" t="s">
        <v>211</v>
      </c>
    </row>
    <row r="620" spans="1:3" x14ac:dyDescent="0.25">
      <c r="A620" s="4">
        <v>613</v>
      </c>
      <c r="B620" s="11" t="s">
        <v>214</v>
      </c>
      <c r="C620" s="11" t="s">
        <v>215</v>
      </c>
    </row>
    <row r="621" spans="1:3" x14ac:dyDescent="0.25">
      <c r="A621" s="4">
        <v>614</v>
      </c>
      <c r="B621" s="11" t="s">
        <v>173</v>
      </c>
      <c r="C621" s="11" t="s">
        <v>218</v>
      </c>
    </row>
    <row r="622" spans="1:3" x14ac:dyDescent="0.25">
      <c r="A622" s="4">
        <v>676</v>
      </c>
      <c r="B622" s="11" t="s">
        <v>221</v>
      </c>
      <c r="C622" s="11" t="s">
        <v>222</v>
      </c>
    </row>
    <row r="623" spans="1:3" x14ac:dyDescent="0.25">
      <c r="A623" s="4">
        <v>675</v>
      </c>
      <c r="B623" s="11" t="s">
        <v>225</v>
      </c>
      <c r="C623" s="11" t="s">
        <v>226</v>
      </c>
    </row>
    <row r="624" spans="1:3" x14ac:dyDescent="0.25">
      <c r="A624" s="4">
        <v>671</v>
      </c>
      <c r="B624" s="11" t="s">
        <v>229</v>
      </c>
      <c r="C624" s="11" t="s">
        <v>230</v>
      </c>
    </row>
    <row r="625" spans="1:3" x14ac:dyDescent="0.25">
      <c r="A625" s="4">
        <v>617</v>
      </c>
      <c r="B625" s="11" t="s">
        <v>187</v>
      </c>
      <c r="C625" s="11" t="s">
        <v>233</v>
      </c>
    </row>
    <row r="626" spans="1:3" x14ac:dyDescent="0.25">
      <c r="A626" s="4">
        <v>664</v>
      </c>
      <c r="B626" s="11" t="s">
        <v>191</v>
      </c>
      <c r="C626" s="11" t="s">
        <v>236</v>
      </c>
    </row>
    <row r="627" spans="1:3" x14ac:dyDescent="0.25">
      <c r="A627" s="4">
        <v>748</v>
      </c>
      <c r="B627" s="11" t="s">
        <v>239</v>
      </c>
      <c r="C627" s="11" t="s">
        <v>240</v>
      </c>
    </row>
    <row r="628" spans="1:3" x14ac:dyDescent="0.25">
      <c r="A628" s="4">
        <v>665</v>
      </c>
      <c r="B628" s="11" t="s">
        <v>243</v>
      </c>
      <c r="C628" s="11" t="s">
        <v>244</v>
      </c>
    </row>
    <row r="629" spans="1:3" x14ac:dyDescent="0.25">
      <c r="A629" s="4">
        <v>698</v>
      </c>
      <c r="B629" s="11" t="s">
        <v>247</v>
      </c>
      <c r="C629" s="11" t="s">
        <v>248</v>
      </c>
    </row>
    <row r="630" spans="1:3" x14ac:dyDescent="0.25">
      <c r="A630" s="4">
        <v>618</v>
      </c>
      <c r="B630" s="11" t="s">
        <v>251</v>
      </c>
      <c r="C630" s="11" t="s">
        <v>252</v>
      </c>
    </row>
    <row r="631" spans="1:3" x14ac:dyDescent="0.25">
      <c r="A631" s="4">
        <v>619</v>
      </c>
      <c r="B631" s="11" t="s">
        <v>251</v>
      </c>
      <c r="C631" s="11" t="s">
        <v>255</v>
      </c>
    </row>
    <row r="632" spans="1:3" x14ac:dyDescent="0.25">
      <c r="A632" s="4">
        <v>753</v>
      </c>
      <c r="B632" s="11" t="s">
        <v>258</v>
      </c>
      <c r="C632" s="11" t="s">
        <v>259</v>
      </c>
    </row>
    <row r="633" spans="1:3" x14ac:dyDescent="0.25">
      <c r="A633" s="4">
        <v>622</v>
      </c>
      <c r="B633" s="11" t="s">
        <v>262</v>
      </c>
      <c r="C633" s="11" t="s">
        <v>263</v>
      </c>
    </row>
    <row r="634" spans="1:3" x14ac:dyDescent="0.25">
      <c r="A634" s="4">
        <v>623</v>
      </c>
      <c r="B634" s="11" t="s">
        <v>266</v>
      </c>
      <c r="C634" s="11" t="s">
        <v>267</v>
      </c>
    </row>
    <row r="635" spans="1:3" x14ac:dyDescent="0.25">
      <c r="A635" s="4">
        <v>624</v>
      </c>
      <c r="B635" s="11" t="s">
        <v>270</v>
      </c>
      <c r="C635" s="11" t="s">
        <v>271</v>
      </c>
    </row>
    <row r="636" spans="1:3" x14ac:dyDescent="0.25">
      <c r="A636" s="4">
        <v>587</v>
      </c>
      <c r="B636" s="11" t="s">
        <v>274</v>
      </c>
      <c r="C636" s="11" t="s">
        <v>275</v>
      </c>
    </row>
    <row r="637" spans="1:3" x14ac:dyDescent="0.25">
      <c r="A637" s="4">
        <v>625</v>
      </c>
      <c r="B637" s="11" t="s">
        <v>278</v>
      </c>
      <c r="C637" s="11" t="s">
        <v>279</v>
      </c>
    </row>
    <row r="638" spans="1:3" x14ac:dyDescent="0.25">
      <c r="A638" s="4">
        <v>626</v>
      </c>
      <c r="B638" s="11" t="s">
        <v>282</v>
      </c>
      <c r="C638" s="11" t="s">
        <v>283</v>
      </c>
    </row>
    <row r="639" spans="1:3" x14ac:dyDescent="0.25">
      <c r="A639" s="4">
        <v>615</v>
      </c>
      <c r="B639" s="11" t="s">
        <v>286</v>
      </c>
      <c r="C639" s="11" t="s">
        <v>287</v>
      </c>
    </row>
    <row r="640" spans="1:3" x14ac:dyDescent="0.25">
      <c r="A640" s="4">
        <v>733</v>
      </c>
      <c r="B640" s="11" t="s">
        <v>290</v>
      </c>
      <c r="C640" s="11" t="s">
        <v>291</v>
      </c>
    </row>
    <row r="641" spans="1:3" x14ac:dyDescent="0.25">
      <c r="A641" s="4">
        <v>628</v>
      </c>
      <c r="B641" s="11" t="s">
        <v>276</v>
      </c>
      <c r="C641" s="11" t="s">
        <v>294</v>
      </c>
    </row>
    <row r="642" spans="1:3" x14ac:dyDescent="0.25">
      <c r="A642" s="4">
        <v>629</v>
      </c>
      <c r="B642" s="11" t="s">
        <v>297</v>
      </c>
      <c r="C642" s="11" t="s">
        <v>298</v>
      </c>
    </row>
    <row r="643" spans="1:3" x14ac:dyDescent="0.25">
      <c r="A643" s="4">
        <v>631</v>
      </c>
      <c r="B643" s="11" t="s">
        <v>301</v>
      </c>
      <c r="C643" s="11" t="s">
        <v>302</v>
      </c>
    </row>
    <row r="644" spans="1:3" x14ac:dyDescent="0.25">
      <c r="A644" s="4">
        <v>632</v>
      </c>
      <c r="B644" s="11" t="s">
        <v>284</v>
      </c>
      <c r="C644" s="11" t="s">
        <v>305</v>
      </c>
    </row>
    <row r="645" spans="1:3" x14ac:dyDescent="0.25">
      <c r="A645" s="4">
        <v>633</v>
      </c>
      <c r="B645" s="11" t="s">
        <v>308</v>
      </c>
      <c r="C645" s="11" t="s">
        <v>309</v>
      </c>
    </row>
    <row r="646" spans="1:3" x14ac:dyDescent="0.25">
      <c r="A646" s="4">
        <v>677</v>
      </c>
      <c r="B646" s="11" t="s">
        <v>312</v>
      </c>
      <c r="C646" s="11" t="s">
        <v>313</v>
      </c>
    </row>
    <row r="647" spans="1:3" x14ac:dyDescent="0.25">
      <c r="A647" s="4">
        <v>678</v>
      </c>
      <c r="B647" s="11" t="s">
        <v>295</v>
      </c>
      <c r="C647" s="11" t="s">
        <v>316</v>
      </c>
    </row>
    <row r="648" spans="1:3" x14ac:dyDescent="0.25">
      <c r="A648" s="4">
        <v>679</v>
      </c>
      <c r="B648" s="11" t="s">
        <v>303</v>
      </c>
      <c r="C648" s="11" t="s">
        <v>319</v>
      </c>
    </row>
    <row r="649" spans="1:3" x14ac:dyDescent="0.25">
      <c r="A649" s="4">
        <v>680</v>
      </c>
      <c r="B649" s="11" t="s">
        <v>322</v>
      </c>
      <c r="C649" s="11" t="s">
        <v>323</v>
      </c>
    </row>
    <row r="650" spans="1:3" x14ac:dyDescent="0.25">
      <c r="A650" s="4">
        <v>634</v>
      </c>
      <c r="B650" s="11" t="s">
        <v>310</v>
      </c>
      <c r="C650" s="11" t="s">
        <v>326</v>
      </c>
    </row>
    <row r="651" spans="1:3" x14ac:dyDescent="0.25">
      <c r="A651" s="4">
        <v>635</v>
      </c>
      <c r="B651" s="11" t="s">
        <v>329</v>
      </c>
      <c r="C651" s="11" t="s">
        <v>330</v>
      </c>
    </row>
    <row r="652" spans="1:3" x14ac:dyDescent="0.25">
      <c r="A652" s="4">
        <v>636</v>
      </c>
      <c r="B652" s="11" t="s">
        <v>320</v>
      </c>
      <c r="C652" s="11" t="s">
        <v>333</v>
      </c>
    </row>
    <row r="653" spans="1:3" x14ac:dyDescent="0.25">
      <c r="A653" s="4">
        <v>637</v>
      </c>
      <c r="B653" s="11" t="s">
        <v>336</v>
      </c>
      <c r="C653" s="11" t="s">
        <v>337</v>
      </c>
    </row>
    <row r="654" spans="1:3" x14ac:dyDescent="0.25">
      <c r="A654" s="4">
        <v>638</v>
      </c>
      <c r="B654" s="11" t="s">
        <v>331</v>
      </c>
      <c r="C654" s="11" t="s">
        <v>340</v>
      </c>
    </row>
    <row r="655" spans="1:3" x14ac:dyDescent="0.25">
      <c r="A655" s="4">
        <v>640</v>
      </c>
      <c r="B655" s="11" t="s">
        <v>343</v>
      </c>
      <c r="C655" s="11" t="s">
        <v>344</v>
      </c>
    </row>
    <row r="656" spans="1:3" x14ac:dyDescent="0.25">
      <c r="A656" s="4">
        <v>641</v>
      </c>
      <c r="B656" s="11" t="s">
        <v>347</v>
      </c>
      <c r="C656" s="11" t="s">
        <v>348</v>
      </c>
    </row>
    <row r="657" spans="1:3" x14ac:dyDescent="0.25">
      <c r="A657" s="4">
        <v>642</v>
      </c>
      <c r="B657" s="11" t="s">
        <v>341</v>
      </c>
      <c r="C657" s="11" t="s">
        <v>351</v>
      </c>
    </row>
    <row r="658" spans="1:3" x14ac:dyDescent="0.25">
      <c r="A658" s="4">
        <v>643</v>
      </c>
      <c r="B658" s="11" t="s">
        <v>354</v>
      </c>
      <c r="C658" s="11" t="s">
        <v>355</v>
      </c>
    </row>
    <row r="659" spans="1:3" x14ac:dyDescent="0.25">
      <c r="A659" s="4">
        <v>645</v>
      </c>
      <c r="B659" s="11" t="s">
        <v>345</v>
      </c>
      <c r="C659" s="11" t="s">
        <v>358</v>
      </c>
    </row>
    <row r="660" spans="1:3" x14ac:dyDescent="0.25">
      <c r="A660" s="4">
        <v>647</v>
      </c>
      <c r="B660" s="11" t="s">
        <v>361</v>
      </c>
      <c r="C660" s="11" t="s">
        <v>362</v>
      </c>
    </row>
    <row r="661" spans="1:3" x14ac:dyDescent="0.25">
      <c r="A661" s="4">
        <v>648</v>
      </c>
      <c r="B661" s="11" t="s">
        <v>365</v>
      </c>
      <c r="C661" s="11" t="s">
        <v>366</v>
      </c>
    </row>
    <row r="662" spans="1:3" x14ac:dyDescent="0.25">
      <c r="A662" s="4">
        <v>649</v>
      </c>
      <c r="B662" s="11" t="s">
        <v>369</v>
      </c>
      <c r="C662" s="11" t="s">
        <v>370</v>
      </c>
    </row>
    <row r="663" spans="1:3" x14ac:dyDescent="0.25">
      <c r="A663" s="4">
        <v>652</v>
      </c>
      <c r="B663" s="11" t="s">
        <v>373</v>
      </c>
      <c r="C663" s="11" t="s">
        <v>374</v>
      </c>
    </row>
    <row r="664" spans="1:3" x14ac:dyDescent="0.25">
      <c r="A664" s="4">
        <v>653</v>
      </c>
      <c r="B664" s="11" t="s">
        <v>377</v>
      </c>
      <c r="C664" s="11" t="s">
        <v>378</v>
      </c>
    </row>
    <row r="665" spans="1:3" x14ac:dyDescent="0.25">
      <c r="A665" s="4">
        <v>719</v>
      </c>
      <c r="B665" s="11" t="s">
        <v>367</v>
      </c>
      <c r="C665" s="11" t="s">
        <v>381</v>
      </c>
    </row>
    <row r="666" spans="1:3" x14ac:dyDescent="0.25">
      <c r="A666" s="4">
        <v>755</v>
      </c>
      <c r="B666" s="11" t="s">
        <v>384</v>
      </c>
      <c r="C666" s="11" t="s">
        <v>385</v>
      </c>
    </row>
    <row r="667" spans="1:3" x14ac:dyDescent="0.25">
      <c r="A667" s="4">
        <v>654</v>
      </c>
      <c r="B667" s="11" t="s">
        <v>371</v>
      </c>
      <c r="C667" s="11" t="s">
        <v>388</v>
      </c>
    </row>
    <row r="668" spans="1:3" x14ac:dyDescent="0.25">
      <c r="A668" s="4">
        <v>655</v>
      </c>
      <c r="B668" s="11" t="s">
        <v>391</v>
      </c>
      <c r="C668" s="11" t="s">
        <v>392</v>
      </c>
    </row>
    <row r="669" spans="1:3" x14ac:dyDescent="0.25">
      <c r="A669" s="4">
        <v>681</v>
      </c>
      <c r="B669" s="11" t="s">
        <v>395</v>
      </c>
      <c r="C669" s="11" t="s">
        <v>396</v>
      </c>
    </row>
    <row r="670" spans="1:3" x14ac:dyDescent="0.25">
      <c r="A670" s="4">
        <v>682</v>
      </c>
      <c r="B670" s="11" t="s">
        <v>382</v>
      </c>
      <c r="C670" s="11" t="s">
        <v>399</v>
      </c>
    </row>
    <row r="671" spans="1:3" x14ac:dyDescent="0.25">
      <c r="A671" s="4">
        <v>656</v>
      </c>
      <c r="B671" s="11" t="s">
        <v>402</v>
      </c>
      <c r="C671" s="11" t="s">
        <v>403</v>
      </c>
    </row>
    <row r="672" spans="1:3" x14ac:dyDescent="0.25">
      <c r="A672" s="4">
        <v>659</v>
      </c>
      <c r="B672" s="11" t="s">
        <v>406</v>
      </c>
      <c r="C672" s="11" t="s">
        <v>407</v>
      </c>
    </row>
    <row r="673" spans="1:3" x14ac:dyDescent="0.25">
      <c r="A673" s="4">
        <v>660</v>
      </c>
      <c r="B673" s="11" t="s">
        <v>410</v>
      </c>
      <c r="C673" s="11" t="s">
        <v>411</v>
      </c>
    </row>
    <row r="674" spans="1:3" x14ac:dyDescent="0.25">
      <c r="A674" s="4">
        <v>661</v>
      </c>
      <c r="B674" s="11" t="s">
        <v>414</v>
      </c>
      <c r="C674" s="11" t="s">
        <v>415</v>
      </c>
    </row>
    <row r="675" spans="1:3" x14ac:dyDescent="0.25">
      <c r="A675" s="4">
        <v>662</v>
      </c>
      <c r="B675" s="11" t="s">
        <v>393</v>
      </c>
      <c r="C675" s="11" t="s">
        <v>418</v>
      </c>
    </row>
    <row r="676" spans="1:3" x14ac:dyDescent="0.25">
      <c r="A676" s="4">
        <v>667</v>
      </c>
      <c r="B676" s="11" t="s">
        <v>421</v>
      </c>
      <c r="C676" s="11" t="s">
        <v>422</v>
      </c>
    </row>
    <row r="677" spans="1:3" x14ac:dyDescent="0.25">
      <c r="A677" s="4">
        <v>683</v>
      </c>
      <c r="B677" s="11" t="s">
        <v>425</v>
      </c>
      <c r="C677" s="11" t="s">
        <v>426</v>
      </c>
    </row>
    <row r="678" spans="1:3" x14ac:dyDescent="0.25">
      <c r="A678" s="4">
        <v>668</v>
      </c>
      <c r="B678" s="11" t="s">
        <v>429</v>
      </c>
      <c r="C678" s="11" t="s">
        <v>430</v>
      </c>
    </row>
    <row r="679" spans="1:3" x14ac:dyDescent="0.25">
      <c r="A679" s="4">
        <v>669</v>
      </c>
      <c r="B679" s="11" t="s">
        <v>408</v>
      </c>
      <c r="C679" s="11" t="s">
        <v>433</v>
      </c>
    </row>
    <row r="680" spans="1:3" x14ac:dyDescent="0.25">
      <c r="A680" s="4">
        <v>599</v>
      </c>
      <c r="B680" s="11" t="s">
        <v>412</v>
      </c>
      <c r="C680" s="11" t="s">
        <v>436</v>
      </c>
    </row>
    <row r="681" spans="1:3" x14ac:dyDescent="0.25">
      <c r="A681" s="4">
        <v>670</v>
      </c>
      <c r="B681" s="11" t="s">
        <v>416</v>
      </c>
      <c r="C681" s="11" t="s">
        <v>439</v>
      </c>
    </row>
    <row r="682" spans="1:3" x14ac:dyDescent="0.25">
      <c r="A682" s="4">
        <v>684</v>
      </c>
      <c r="B682" s="11" t="s">
        <v>419</v>
      </c>
      <c r="C682" s="11" t="s">
        <v>442</v>
      </c>
    </row>
    <row r="683" spans="1:3" x14ac:dyDescent="0.25">
      <c r="A683" s="4">
        <v>685</v>
      </c>
      <c r="B683" s="11" t="s">
        <v>445</v>
      </c>
      <c r="C683" s="11" t="s">
        <v>446</v>
      </c>
    </row>
    <row r="684" spans="1:3" x14ac:dyDescent="0.25">
      <c r="A684" s="4">
        <v>672</v>
      </c>
      <c r="B684" s="11" t="s">
        <v>434</v>
      </c>
      <c r="C684" s="11" t="s">
        <v>449</v>
      </c>
    </row>
    <row r="685" spans="1:3" x14ac:dyDescent="0.25">
      <c r="A685" s="4">
        <v>601</v>
      </c>
      <c r="B685" s="11" t="s">
        <v>440</v>
      </c>
      <c r="C685" s="11" t="s">
        <v>452</v>
      </c>
    </row>
    <row r="686" spans="1:3" x14ac:dyDescent="0.25">
      <c r="A686" s="4">
        <v>699</v>
      </c>
      <c r="B686" s="11" t="s">
        <v>455</v>
      </c>
      <c r="C686" s="11" t="s">
        <v>456</v>
      </c>
    </row>
    <row r="687" spans="1:3" x14ac:dyDescent="0.25">
      <c r="A687" s="4">
        <v>700</v>
      </c>
      <c r="B687" s="11" t="s">
        <v>459</v>
      </c>
      <c r="C687" s="11" t="s">
        <v>460</v>
      </c>
    </row>
    <row r="688" spans="1:3" x14ac:dyDescent="0.25">
      <c r="A688" s="4">
        <v>701</v>
      </c>
      <c r="B688" s="11" t="s">
        <v>453</v>
      </c>
      <c r="C688" s="11" t="s">
        <v>463</v>
      </c>
    </row>
    <row r="689" spans="1:3" x14ac:dyDescent="0.25">
      <c r="A689" s="4">
        <v>702</v>
      </c>
      <c r="B689" s="11" t="s">
        <v>466</v>
      </c>
      <c r="C689" s="11" t="s">
        <v>467</v>
      </c>
    </row>
    <row r="690" spans="1:3" x14ac:dyDescent="0.25">
      <c r="A690" s="4">
        <v>703</v>
      </c>
      <c r="B690" s="11" t="s">
        <v>470</v>
      </c>
      <c r="C690" s="11" t="s">
        <v>471</v>
      </c>
    </row>
    <row r="691" spans="1:3" x14ac:dyDescent="0.25">
      <c r="A691" s="4">
        <v>705</v>
      </c>
      <c r="B691" s="11" t="s">
        <v>474</v>
      </c>
      <c r="C691" s="11" t="s">
        <v>475</v>
      </c>
    </row>
    <row r="692" spans="1:3" x14ac:dyDescent="0.25">
      <c r="A692" s="4">
        <v>706</v>
      </c>
      <c r="B692" s="11" t="s">
        <v>478</v>
      </c>
      <c r="C692" s="11" t="s">
        <v>479</v>
      </c>
    </row>
    <row r="693" spans="1:3" x14ac:dyDescent="0.25">
      <c r="A693" s="4">
        <v>707</v>
      </c>
      <c r="B693" s="11" t="s">
        <v>482</v>
      </c>
      <c r="C693" s="11" t="s">
        <v>483</v>
      </c>
    </row>
    <row r="694" spans="1:3" x14ac:dyDescent="0.25">
      <c r="A694" s="4">
        <v>708</v>
      </c>
      <c r="B694" s="11" t="s">
        <v>486</v>
      </c>
      <c r="C694" s="11" t="s">
        <v>487</v>
      </c>
    </row>
    <row r="695" spans="1:3" x14ac:dyDescent="0.25">
      <c r="A695" s="4">
        <v>710</v>
      </c>
      <c r="B695" s="11" t="s">
        <v>490</v>
      </c>
      <c r="C695" s="11" t="s">
        <v>491</v>
      </c>
    </row>
    <row r="696" spans="1:3" x14ac:dyDescent="0.25">
      <c r="A696" s="4"/>
      <c r="B696" s="11" t="s">
        <v>480</v>
      </c>
      <c r="C696" s="11" t="s">
        <v>494</v>
      </c>
    </row>
    <row r="697" spans="1:3" x14ac:dyDescent="0.25">
      <c r="A697" s="4">
        <v>712</v>
      </c>
      <c r="B697" s="11" t="s">
        <v>497</v>
      </c>
      <c r="C697" s="11" t="s">
        <v>498</v>
      </c>
    </row>
    <row r="698" spans="1:3" x14ac:dyDescent="0.25">
      <c r="A698" s="4">
        <v>650</v>
      </c>
      <c r="B698" s="11" t="s">
        <v>501</v>
      </c>
      <c r="C698" s="11" t="s">
        <v>502</v>
      </c>
    </row>
    <row r="699" spans="1:3" x14ac:dyDescent="0.25">
      <c r="A699" s="4">
        <v>616</v>
      </c>
      <c r="B699" s="11" t="s">
        <v>495</v>
      </c>
      <c r="C699" s="11" t="s">
        <v>505</v>
      </c>
    </row>
    <row r="700" spans="1:3" x14ac:dyDescent="0.25">
      <c r="A700" s="4">
        <v>713</v>
      </c>
      <c r="B700" s="11" t="s">
        <v>508</v>
      </c>
      <c r="C700" s="11" t="s">
        <v>509</v>
      </c>
    </row>
    <row r="701" spans="1:3" x14ac:dyDescent="0.25">
      <c r="A701" s="4">
        <v>714</v>
      </c>
      <c r="B701" s="11" t="s">
        <v>512</v>
      </c>
      <c r="C701" s="11" t="s">
        <v>513</v>
      </c>
    </row>
    <row r="702" spans="1:3" x14ac:dyDescent="0.25">
      <c r="A702" s="4">
        <v>644</v>
      </c>
      <c r="B702" s="11" t="s">
        <v>516</v>
      </c>
      <c r="C702" s="11" t="s">
        <v>517</v>
      </c>
    </row>
    <row r="703" spans="1:3" x14ac:dyDescent="0.25">
      <c r="A703" s="4">
        <v>717</v>
      </c>
      <c r="B703" s="11" t="s">
        <v>520</v>
      </c>
      <c r="C703" s="11" t="s">
        <v>521</v>
      </c>
    </row>
    <row r="704" spans="1:3" x14ac:dyDescent="0.25">
      <c r="A704" s="4">
        <v>718</v>
      </c>
      <c r="B704" s="11" t="s">
        <v>514</v>
      </c>
      <c r="C704" s="11" t="s">
        <v>524</v>
      </c>
    </row>
    <row r="705" spans="1:3" x14ac:dyDescent="0.25">
      <c r="A705" s="4">
        <v>754</v>
      </c>
      <c r="B705" s="11" t="s">
        <v>527</v>
      </c>
      <c r="C705" s="11" t="s">
        <v>528</v>
      </c>
    </row>
    <row r="706" spans="1:3" x14ac:dyDescent="0.25">
      <c r="A706" s="4">
        <v>720</v>
      </c>
      <c r="B706" s="11" t="s">
        <v>531</v>
      </c>
      <c r="C706" s="11" t="s">
        <v>532</v>
      </c>
    </row>
    <row r="707" spans="1:3" x14ac:dyDescent="0.25">
      <c r="A707" s="4">
        <v>687</v>
      </c>
      <c r="B707" s="11" t="s">
        <v>535</v>
      </c>
      <c r="C707" s="11" t="s">
        <v>536</v>
      </c>
    </row>
    <row r="708" spans="1:3" x14ac:dyDescent="0.25">
      <c r="A708" s="4">
        <v>690</v>
      </c>
      <c r="B708" s="11" t="s">
        <v>539</v>
      </c>
      <c r="C708" s="11" t="s">
        <v>540</v>
      </c>
    </row>
    <row r="709" spans="1:3" x14ac:dyDescent="0.25">
      <c r="A709" s="4">
        <v>691</v>
      </c>
      <c r="B709" s="11" t="s">
        <v>543</v>
      </c>
      <c r="C709" s="11" t="s">
        <v>544</v>
      </c>
    </row>
    <row r="710" spans="1:3" x14ac:dyDescent="0.25">
      <c r="A710" s="4">
        <v>692</v>
      </c>
      <c r="B710" s="11" t="s">
        <v>547</v>
      </c>
      <c r="C710" s="11" t="s">
        <v>548</v>
      </c>
    </row>
    <row r="711" spans="1:3" x14ac:dyDescent="0.25">
      <c r="A711" s="4">
        <v>693</v>
      </c>
      <c r="B711" s="11" t="s">
        <v>545</v>
      </c>
      <c r="C711" s="11" t="s">
        <v>551</v>
      </c>
    </row>
    <row r="712" spans="1:3" x14ac:dyDescent="0.25">
      <c r="A712" s="4">
        <v>694</v>
      </c>
      <c r="B712" s="11" t="s">
        <v>554</v>
      </c>
      <c r="C712" s="11" t="s">
        <v>555</v>
      </c>
    </row>
    <row r="713" spans="1:3" x14ac:dyDescent="0.25">
      <c r="A713" s="4">
        <v>695</v>
      </c>
      <c r="B713" s="11" t="s">
        <v>558</v>
      </c>
      <c r="C713" s="11" t="s">
        <v>559</v>
      </c>
    </row>
    <row r="714" spans="1:3" x14ac:dyDescent="0.25">
      <c r="A714" s="4">
        <v>721</v>
      </c>
      <c r="B714" s="11" t="s">
        <v>562</v>
      </c>
      <c r="C714" s="11" t="s">
        <v>563</v>
      </c>
    </row>
    <row r="715" spans="1:3" x14ac:dyDescent="0.25">
      <c r="A715" s="4">
        <v>722</v>
      </c>
      <c r="B715" s="11" t="s">
        <v>566</v>
      </c>
      <c r="C715" s="11" t="s">
        <v>567</v>
      </c>
    </row>
    <row r="716" spans="1:3" x14ac:dyDescent="0.25">
      <c r="A716" s="4">
        <v>723</v>
      </c>
      <c r="B716" s="11" t="s">
        <v>564</v>
      </c>
      <c r="C716" s="11" t="s">
        <v>570</v>
      </c>
    </row>
    <row r="717" spans="1:3" x14ac:dyDescent="0.25">
      <c r="A717" s="4">
        <v>724</v>
      </c>
      <c r="B717" s="11" t="s">
        <v>573</v>
      </c>
      <c r="C717" s="11" t="s">
        <v>574</v>
      </c>
    </row>
    <row r="718" spans="1:3" x14ac:dyDescent="0.25">
      <c r="A718" s="4">
        <v>725</v>
      </c>
      <c r="B718" s="11" t="s">
        <v>576</v>
      </c>
      <c r="C718" s="11" t="s">
        <v>577</v>
      </c>
    </row>
    <row r="719" spans="1:3" x14ac:dyDescent="0.25">
      <c r="A719" s="4">
        <v>726</v>
      </c>
      <c r="B719" s="11" t="s">
        <v>579</v>
      </c>
      <c r="C719" s="11" t="s">
        <v>580</v>
      </c>
    </row>
    <row r="720" spans="1:3" x14ac:dyDescent="0.25">
      <c r="A720" s="4">
        <v>727</v>
      </c>
      <c r="B720" s="11" t="s">
        <v>583</v>
      </c>
      <c r="C720" s="11" t="s">
        <v>584</v>
      </c>
    </row>
    <row r="721" spans="1:3" x14ac:dyDescent="0.25">
      <c r="A721" s="4">
        <v>651</v>
      </c>
      <c r="B721" s="11" t="s">
        <v>586</v>
      </c>
      <c r="C721" s="11" t="s">
        <v>587</v>
      </c>
    </row>
    <row r="722" spans="1:3" x14ac:dyDescent="0.25">
      <c r="A722" s="4">
        <v>732</v>
      </c>
      <c r="B722" s="11" t="s">
        <v>589</v>
      </c>
      <c r="C722" s="11" t="s">
        <v>590</v>
      </c>
    </row>
    <row r="723" spans="1:3" x14ac:dyDescent="0.25">
      <c r="A723" s="4">
        <v>696</v>
      </c>
      <c r="B723" s="11" t="s">
        <v>593</v>
      </c>
      <c r="C723" s="11" t="s">
        <v>594</v>
      </c>
    </row>
    <row r="724" spans="1:3" x14ac:dyDescent="0.25">
      <c r="A724" s="4">
        <v>734</v>
      </c>
      <c r="B724" s="11" t="s">
        <v>596</v>
      </c>
      <c r="C724" s="11" t="s">
        <v>597</v>
      </c>
    </row>
    <row r="725" spans="1:3" x14ac:dyDescent="0.25">
      <c r="A725" s="4">
        <v>686</v>
      </c>
      <c r="B725" s="11" t="s">
        <v>600</v>
      </c>
      <c r="C725" s="11" t="s">
        <v>601</v>
      </c>
    </row>
    <row r="726" spans="1:3" x14ac:dyDescent="0.25">
      <c r="A726" s="4">
        <v>756</v>
      </c>
      <c r="B726" s="11" t="s">
        <v>603</v>
      </c>
      <c r="C726" s="11" t="s">
        <v>604</v>
      </c>
    </row>
    <row r="727" spans="1:3" x14ac:dyDescent="0.25">
      <c r="A727" s="4">
        <v>688</v>
      </c>
      <c r="B727" s="11" t="s">
        <v>606</v>
      </c>
      <c r="C727" s="11" t="s">
        <v>607</v>
      </c>
    </row>
    <row r="728" spans="1:3" x14ac:dyDescent="0.25">
      <c r="A728" s="4">
        <v>697</v>
      </c>
      <c r="B728" s="11" t="s">
        <v>610</v>
      </c>
      <c r="C728" s="11" t="s">
        <v>611</v>
      </c>
    </row>
    <row r="729" spans="1:3" x14ac:dyDescent="0.25">
      <c r="A729" s="4">
        <v>737</v>
      </c>
      <c r="B729" s="11" t="s">
        <v>614</v>
      </c>
      <c r="C729" s="11" t="s">
        <v>615</v>
      </c>
    </row>
    <row r="730" spans="1:3" x14ac:dyDescent="0.25">
      <c r="A730" s="4">
        <v>738</v>
      </c>
      <c r="B730" s="11" t="s">
        <v>617</v>
      </c>
      <c r="C730" s="11" t="s">
        <v>618</v>
      </c>
    </row>
    <row r="731" spans="1:3" x14ac:dyDescent="0.25">
      <c r="A731" s="4">
        <v>646</v>
      </c>
      <c r="B731" s="11" t="s">
        <v>621</v>
      </c>
      <c r="C731" s="11" t="s">
        <v>622</v>
      </c>
    </row>
    <row r="732" spans="1:3" x14ac:dyDescent="0.25">
      <c r="A732" s="4">
        <v>657</v>
      </c>
      <c r="B732" s="11" t="s">
        <v>625</v>
      </c>
      <c r="C732" s="11" t="s">
        <v>626</v>
      </c>
    </row>
    <row r="733" spans="1:3" x14ac:dyDescent="0.25">
      <c r="A733" s="4">
        <v>730</v>
      </c>
      <c r="B733" s="11" t="s">
        <v>629</v>
      </c>
      <c r="C733" s="11" t="s">
        <v>630</v>
      </c>
    </row>
    <row r="734" spans="1:3" x14ac:dyDescent="0.25">
      <c r="A734" s="4">
        <v>739</v>
      </c>
      <c r="B734" s="11" t="s">
        <v>633</v>
      </c>
      <c r="C734" s="11" t="s">
        <v>634</v>
      </c>
    </row>
    <row r="735" spans="1:3" x14ac:dyDescent="0.25">
      <c r="A735" s="4">
        <v>740</v>
      </c>
      <c r="B735" s="11" t="s">
        <v>637</v>
      </c>
      <c r="C735" s="11" t="s">
        <v>638</v>
      </c>
    </row>
    <row r="736" spans="1:3" x14ac:dyDescent="0.25">
      <c r="A736" s="4">
        <v>741</v>
      </c>
      <c r="B736" s="11" t="s">
        <v>641</v>
      </c>
      <c r="C736" s="11" t="s">
        <v>642</v>
      </c>
    </row>
    <row r="737" spans="1:3" x14ac:dyDescent="0.25">
      <c r="A737" s="4">
        <v>663</v>
      </c>
      <c r="B737" s="11" t="s">
        <v>644</v>
      </c>
      <c r="C737" s="11" t="s">
        <v>645</v>
      </c>
    </row>
    <row r="738" spans="1:3" x14ac:dyDescent="0.25">
      <c r="A738" s="4">
        <v>742</v>
      </c>
      <c r="B738" s="11" t="s">
        <v>648</v>
      </c>
      <c r="C738" s="11" t="s">
        <v>649</v>
      </c>
    </row>
    <row r="739" spans="1:3" x14ac:dyDescent="0.25">
      <c r="A739" s="4">
        <v>743</v>
      </c>
      <c r="B739" s="11" t="s">
        <v>652</v>
      </c>
      <c r="C739" s="11" t="s">
        <v>653</v>
      </c>
    </row>
    <row r="740" spans="1:3" x14ac:dyDescent="0.25">
      <c r="A740" s="4">
        <v>745</v>
      </c>
      <c r="B740" s="11" t="s">
        <v>656</v>
      </c>
      <c r="C740" s="11" t="s">
        <v>657</v>
      </c>
    </row>
    <row r="741" spans="1:3" x14ac:dyDescent="0.25">
      <c r="A741" s="4">
        <v>744</v>
      </c>
      <c r="B741" s="11" t="s">
        <v>660</v>
      </c>
      <c r="C741" s="11" t="s">
        <v>661</v>
      </c>
    </row>
    <row r="742" spans="1:3" x14ac:dyDescent="0.25">
      <c r="A742" s="4">
        <v>746</v>
      </c>
      <c r="B742" s="11" t="s">
        <v>664</v>
      </c>
      <c r="C742" s="11" t="s">
        <v>665</v>
      </c>
    </row>
    <row r="743" spans="1:3" x14ac:dyDescent="0.25">
      <c r="A743" s="4">
        <v>747</v>
      </c>
      <c r="B743" s="11" t="s">
        <v>667</v>
      </c>
      <c r="C743" s="11" t="s">
        <v>668</v>
      </c>
    </row>
    <row r="744" spans="1:3" x14ac:dyDescent="0.25">
      <c r="A744" s="4">
        <v>749</v>
      </c>
      <c r="B744" s="11" t="s">
        <v>671</v>
      </c>
      <c r="C744" s="11" t="s">
        <v>672</v>
      </c>
    </row>
    <row r="745" spans="1:3" x14ac:dyDescent="0.25">
      <c r="A745" s="4">
        <v>750</v>
      </c>
      <c r="B745" s="11" t="s">
        <v>675</v>
      </c>
      <c r="C745" s="11" t="s">
        <v>676</v>
      </c>
    </row>
    <row r="746" spans="1:3" x14ac:dyDescent="0.25">
      <c r="A746" s="4">
        <v>751</v>
      </c>
      <c r="B746" s="11" t="s">
        <v>678</v>
      </c>
      <c r="C746" s="11" t="s">
        <v>679</v>
      </c>
    </row>
    <row r="747" spans="1:3" x14ac:dyDescent="0.25">
      <c r="A747" s="4">
        <v>752</v>
      </c>
      <c r="B747" s="11" t="s">
        <v>682</v>
      </c>
      <c r="C747" s="11" t="s">
        <v>683</v>
      </c>
    </row>
    <row r="748" spans="1:3" x14ac:dyDescent="0.25">
      <c r="A748" s="2"/>
      <c r="B748" s="11" t="s">
        <v>686</v>
      </c>
      <c r="C748" s="11" t="s">
        <v>687</v>
      </c>
    </row>
    <row r="749" spans="1:3" x14ac:dyDescent="0.25">
      <c r="A749" s="2"/>
      <c r="B749" s="11" t="s">
        <v>690</v>
      </c>
      <c r="C749" s="11" t="s">
        <v>691</v>
      </c>
    </row>
    <row r="750" spans="1:3" x14ac:dyDescent="0.25">
      <c r="A750" s="2"/>
      <c r="B750" s="11" t="s">
        <v>694</v>
      </c>
      <c r="C750" s="11" t="s">
        <v>695</v>
      </c>
    </row>
    <row r="751" spans="1:3" x14ac:dyDescent="0.25">
      <c r="A751" s="2"/>
      <c r="B751" s="11" t="s">
        <v>698</v>
      </c>
      <c r="C751" s="11" t="s">
        <v>699</v>
      </c>
    </row>
    <row r="752" spans="1:3" x14ac:dyDescent="0.25">
      <c r="A752" s="2"/>
      <c r="B752" s="11" t="s">
        <v>701</v>
      </c>
      <c r="C752" s="11" t="s">
        <v>702</v>
      </c>
    </row>
    <row r="753" spans="1:3" x14ac:dyDescent="0.25">
      <c r="A753" s="2"/>
      <c r="B753" s="11" t="s">
        <v>705</v>
      </c>
      <c r="C753" s="11" t="s">
        <v>706</v>
      </c>
    </row>
    <row r="754" spans="1:3" x14ac:dyDescent="0.25">
      <c r="A754" s="2"/>
      <c r="B754" s="11" t="s">
        <v>709</v>
      </c>
      <c r="C754" s="11" t="s">
        <v>710</v>
      </c>
    </row>
    <row r="755" spans="1:3" x14ac:dyDescent="0.25">
      <c r="A755" s="2"/>
      <c r="B755" s="11" t="s">
        <v>712</v>
      </c>
      <c r="C755" s="11" t="s">
        <v>713</v>
      </c>
    </row>
    <row r="756" spans="1:3" x14ac:dyDescent="0.25">
      <c r="A756" s="2"/>
      <c r="B756" s="11" t="s">
        <v>716</v>
      </c>
      <c r="C756" s="11" t="s">
        <v>717</v>
      </c>
    </row>
    <row r="757" spans="1:3" x14ac:dyDescent="0.25">
      <c r="B757" s="11" t="s">
        <v>720</v>
      </c>
      <c r="C757" s="11" t="s">
        <v>721</v>
      </c>
    </row>
    <row r="758" spans="1:3" x14ac:dyDescent="0.25">
      <c r="B758" s="11" t="s">
        <v>724</v>
      </c>
      <c r="C758" s="11" t="s">
        <v>725</v>
      </c>
    </row>
    <row r="759" spans="1:3" x14ac:dyDescent="0.25">
      <c r="B759" s="11" t="s">
        <v>728</v>
      </c>
      <c r="C759" s="11" t="s">
        <v>729</v>
      </c>
    </row>
    <row r="760" spans="1:3" x14ac:dyDescent="0.25">
      <c r="B760" s="11" t="s">
        <v>732</v>
      </c>
      <c r="C760" s="11" t="s">
        <v>733</v>
      </c>
    </row>
    <row r="761" spans="1:3" x14ac:dyDescent="0.25">
      <c r="B761" s="11" t="s">
        <v>736</v>
      </c>
      <c r="C761" s="11" t="s">
        <v>737</v>
      </c>
    </row>
    <row r="762" spans="1:3" x14ac:dyDescent="0.25">
      <c r="B762" s="11" t="s">
        <v>739</v>
      </c>
      <c r="C762" s="11" t="s">
        <v>740</v>
      </c>
    </row>
    <row r="763" spans="1:3" x14ac:dyDescent="0.25">
      <c r="B763" s="11" t="s">
        <v>743</v>
      </c>
      <c r="C763" s="11" t="s">
        <v>744</v>
      </c>
    </row>
    <row r="764" spans="1:3" x14ac:dyDescent="0.25">
      <c r="B764" s="11" t="s">
        <v>747</v>
      </c>
      <c r="C764" s="11" t="s">
        <v>748</v>
      </c>
    </row>
    <row r="765" spans="1:3" x14ac:dyDescent="0.25">
      <c r="B765" s="11" t="s">
        <v>751</v>
      </c>
      <c r="C765" s="11" t="s">
        <v>752</v>
      </c>
    </row>
    <row r="766" spans="1:3" x14ac:dyDescent="0.25">
      <c r="B766" s="11" t="s">
        <v>754</v>
      </c>
      <c r="C766" s="11" t="s">
        <v>755</v>
      </c>
    </row>
    <row r="767" spans="1:3" x14ac:dyDescent="0.25">
      <c r="B767" s="11" t="s">
        <v>758</v>
      </c>
      <c r="C767" s="11" t="s">
        <v>759</v>
      </c>
    </row>
    <row r="768" spans="1:3" x14ac:dyDescent="0.25">
      <c r="B768" s="11" t="s">
        <v>762</v>
      </c>
      <c r="C768" s="11" t="s">
        <v>763</v>
      </c>
    </row>
    <row r="769" spans="2:3" x14ac:dyDescent="0.25">
      <c r="B769" s="11" t="s">
        <v>766</v>
      </c>
      <c r="C769" s="11" t="s">
        <v>767</v>
      </c>
    </row>
    <row r="770" spans="2:3" x14ac:dyDescent="0.25">
      <c r="B770" s="11" t="s">
        <v>770</v>
      </c>
      <c r="C770" s="11" t="s">
        <v>771</v>
      </c>
    </row>
    <row r="771" spans="2:3" x14ac:dyDescent="0.25">
      <c r="B771" s="11" t="s">
        <v>773</v>
      </c>
      <c r="C771" s="11" t="s">
        <v>774</v>
      </c>
    </row>
    <row r="772" spans="2:3" x14ac:dyDescent="0.25">
      <c r="B772" s="11" t="s">
        <v>777</v>
      </c>
      <c r="C772" s="11" t="s">
        <v>778</v>
      </c>
    </row>
    <row r="773" spans="2:3" x14ac:dyDescent="0.25">
      <c r="B773" s="11" t="s">
        <v>780</v>
      </c>
      <c r="C773" s="11" t="s">
        <v>781</v>
      </c>
    </row>
    <row r="774" spans="2:3" x14ac:dyDescent="0.25">
      <c r="B774" s="11" t="s">
        <v>784</v>
      </c>
      <c r="C774" s="11" t="s">
        <v>785</v>
      </c>
    </row>
    <row r="775" spans="2:3" x14ac:dyDescent="0.25">
      <c r="B775" s="11" t="s">
        <v>788</v>
      </c>
      <c r="C775" s="11" t="s">
        <v>789</v>
      </c>
    </row>
    <row r="776" spans="2:3" x14ac:dyDescent="0.25">
      <c r="B776" s="11" t="s">
        <v>792</v>
      </c>
      <c r="C776" s="11" t="s">
        <v>793</v>
      </c>
    </row>
    <row r="777" spans="2:3" x14ac:dyDescent="0.25">
      <c r="B777" s="11" t="s">
        <v>796</v>
      </c>
      <c r="C777" s="11" t="s">
        <v>797</v>
      </c>
    </row>
    <row r="778" spans="2:3" x14ac:dyDescent="0.25">
      <c r="B778" s="11" t="s">
        <v>800</v>
      </c>
      <c r="C778" s="11" t="s">
        <v>801</v>
      </c>
    </row>
    <row r="779" spans="2:3" x14ac:dyDescent="0.25">
      <c r="B779" s="11" t="s">
        <v>803</v>
      </c>
      <c r="C779" s="11" t="s">
        <v>804</v>
      </c>
    </row>
    <row r="780" spans="2:3" x14ac:dyDescent="0.25">
      <c r="B780" s="11" t="s">
        <v>807</v>
      </c>
      <c r="C780" s="11" t="s">
        <v>808</v>
      </c>
    </row>
    <row r="781" spans="2:3" x14ac:dyDescent="0.25">
      <c r="B781" s="11" t="s">
        <v>811</v>
      </c>
      <c r="C781" s="11" t="s">
        <v>812</v>
      </c>
    </row>
    <row r="782" spans="2:3" x14ac:dyDescent="0.25">
      <c r="B782" s="11" t="s">
        <v>815</v>
      </c>
      <c r="C782" s="11" t="s">
        <v>816</v>
      </c>
    </row>
    <row r="783" spans="2:3" x14ac:dyDescent="0.25">
      <c r="B783" s="11" t="s">
        <v>819</v>
      </c>
      <c r="C783" s="11" t="s">
        <v>820</v>
      </c>
    </row>
    <row r="784" spans="2:3" x14ac:dyDescent="0.25">
      <c r="B784" s="11" t="s">
        <v>823</v>
      </c>
      <c r="C784" s="11" t="s">
        <v>824</v>
      </c>
    </row>
    <row r="785" spans="2:3" x14ac:dyDescent="0.25">
      <c r="B785" s="11" t="s">
        <v>826</v>
      </c>
      <c r="C785" s="11" t="s">
        <v>827</v>
      </c>
    </row>
    <row r="786" spans="2:3" x14ac:dyDescent="0.25">
      <c r="B786" s="11" t="s">
        <v>830</v>
      </c>
      <c r="C786" s="11" t="s">
        <v>831</v>
      </c>
    </row>
    <row r="787" spans="2:3" x14ac:dyDescent="0.25">
      <c r="B787" s="11" t="s">
        <v>834</v>
      </c>
      <c r="C787" s="11" t="s">
        <v>835</v>
      </c>
    </row>
    <row r="788" spans="2:3" x14ac:dyDescent="0.25">
      <c r="B788" s="11" t="s">
        <v>837</v>
      </c>
      <c r="C788" s="11" t="s">
        <v>838</v>
      </c>
    </row>
    <row r="789" spans="2:3" x14ac:dyDescent="0.25">
      <c r="B789" s="11" t="s">
        <v>841</v>
      </c>
      <c r="C789" s="11" t="s">
        <v>842</v>
      </c>
    </row>
    <row r="790" spans="2:3" x14ac:dyDescent="0.25">
      <c r="B790" s="11" t="s">
        <v>845</v>
      </c>
      <c r="C790" s="11" t="s">
        <v>846</v>
      </c>
    </row>
    <row r="791" spans="2:3" x14ac:dyDescent="0.25">
      <c r="B791" s="11" t="s">
        <v>849</v>
      </c>
      <c r="C791" s="11" t="s">
        <v>850</v>
      </c>
    </row>
    <row r="792" spans="2:3" x14ac:dyDescent="0.25">
      <c r="B792" s="11" t="s">
        <v>853</v>
      </c>
      <c r="C792" s="11" t="s">
        <v>854</v>
      </c>
    </row>
    <row r="793" spans="2:3" x14ac:dyDescent="0.25">
      <c r="B793" s="11" t="s">
        <v>857</v>
      </c>
      <c r="C793" s="11" t="s">
        <v>858</v>
      </c>
    </row>
    <row r="794" spans="2:3" x14ac:dyDescent="0.25">
      <c r="B794" s="11" t="s">
        <v>861</v>
      </c>
      <c r="C794" s="11" t="s">
        <v>862</v>
      </c>
    </row>
    <row r="795" spans="2:3" x14ac:dyDescent="0.25">
      <c r="B795" s="11" t="s">
        <v>864</v>
      </c>
      <c r="C795" s="11" t="s">
        <v>865</v>
      </c>
    </row>
    <row r="796" spans="2:3" x14ac:dyDescent="0.25">
      <c r="B796" s="11" t="s">
        <v>868</v>
      </c>
      <c r="C796" s="11" t="s">
        <v>869</v>
      </c>
    </row>
    <row r="797" spans="2:3" x14ac:dyDescent="0.25">
      <c r="B797" s="11" t="s">
        <v>872</v>
      </c>
      <c r="C797" s="11" t="s">
        <v>873</v>
      </c>
    </row>
    <row r="798" spans="2:3" x14ac:dyDescent="0.25">
      <c r="B798" s="11" t="s">
        <v>876</v>
      </c>
      <c r="C798" s="11" t="s">
        <v>877</v>
      </c>
    </row>
    <row r="799" spans="2:3" x14ac:dyDescent="0.25">
      <c r="B799" s="11" t="s">
        <v>880</v>
      </c>
      <c r="C799" s="11" t="s">
        <v>881</v>
      </c>
    </row>
    <row r="800" spans="2:3" x14ac:dyDescent="0.25">
      <c r="B800" s="11" t="s">
        <v>883</v>
      </c>
      <c r="C800" s="11" t="s">
        <v>884</v>
      </c>
    </row>
    <row r="801" spans="2:3" x14ac:dyDescent="0.25">
      <c r="B801" s="11" t="s">
        <v>887</v>
      </c>
      <c r="C801" s="11" t="s">
        <v>888</v>
      </c>
    </row>
    <row r="802" spans="2:3" x14ac:dyDescent="0.25">
      <c r="B802" s="11" t="s">
        <v>890</v>
      </c>
      <c r="C802" s="11" t="s">
        <v>891</v>
      </c>
    </row>
    <row r="803" spans="2:3" x14ac:dyDescent="0.25">
      <c r="B803" s="11" t="s">
        <v>894</v>
      </c>
      <c r="C803" s="11" t="s">
        <v>895</v>
      </c>
    </row>
    <row r="804" spans="2:3" x14ac:dyDescent="0.25">
      <c r="B804" s="11" t="s">
        <v>897</v>
      </c>
      <c r="C804" s="11" t="s">
        <v>898</v>
      </c>
    </row>
    <row r="805" spans="2:3" x14ac:dyDescent="0.25">
      <c r="B805" s="11" t="s">
        <v>900</v>
      </c>
      <c r="C805" s="11" t="s">
        <v>901</v>
      </c>
    </row>
    <row r="806" spans="2:3" x14ac:dyDescent="0.25">
      <c r="B806" s="11" t="s">
        <v>904</v>
      </c>
      <c r="C806" s="11" t="s">
        <v>905</v>
      </c>
    </row>
    <row r="807" spans="2:3" x14ac:dyDescent="0.25">
      <c r="B807" s="11" t="s">
        <v>908</v>
      </c>
      <c r="C807" s="11" t="s">
        <v>909</v>
      </c>
    </row>
    <row r="808" spans="2:3" x14ac:dyDescent="0.25">
      <c r="B808" s="11" t="s">
        <v>912</v>
      </c>
      <c r="C808" s="11" t="s">
        <v>913</v>
      </c>
    </row>
    <row r="809" spans="2:3" x14ac:dyDescent="0.25">
      <c r="B809" s="11" t="s">
        <v>915</v>
      </c>
      <c r="C809" s="11" t="s">
        <v>916</v>
      </c>
    </row>
    <row r="810" spans="2:3" x14ac:dyDescent="0.25">
      <c r="B810" s="11" t="s">
        <v>918</v>
      </c>
      <c r="C810" s="11" t="s">
        <v>919</v>
      </c>
    </row>
    <row r="811" spans="2:3" x14ac:dyDescent="0.25">
      <c r="B811" s="11" t="s">
        <v>922</v>
      </c>
      <c r="C811" s="11" t="s">
        <v>923</v>
      </c>
    </row>
    <row r="812" spans="2:3" x14ac:dyDescent="0.25">
      <c r="B812" s="11" t="s">
        <v>926</v>
      </c>
      <c r="C812" s="11" t="s">
        <v>927</v>
      </c>
    </row>
    <row r="813" spans="2:3" x14ac:dyDescent="0.25">
      <c r="B813" s="11" t="s">
        <v>930</v>
      </c>
      <c r="C813" s="11" t="s">
        <v>931</v>
      </c>
    </row>
    <row r="814" spans="2:3" x14ac:dyDescent="0.25">
      <c r="B814" s="11" t="s">
        <v>933</v>
      </c>
      <c r="C814" s="11" t="s">
        <v>934</v>
      </c>
    </row>
    <row r="815" spans="2:3" x14ac:dyDescent="0.25">
      <c r="B815" s="11" t="s">
        <v>937</v>
      </c>
      <c r="C815" s="11" t="s">
        <v>938</v>
      </c>
    </row>
    <row r="816" spans="2:3" x14ac:dyDescent="0.25">
      <c r="B816" s="11" t="s">
        <v>941</v>
      </c>
      <c r="C816" s="11" t="s">
        <v>942</v>
      </c>
    </row>
    <row r="817" spans="2:3" x14ac:dyDescent="0.25">
      <c r="B817" s="11" t="s">
        <v>945</v>
      </c>
      <c r="C817" s="11" t="s">
        <v>946</v>
      </c>
    </row>
    <row r="818" spans="2:3" x14ac:dyDescent="0.25">
      <c r="B818" s="11" t="s">
        <v>949</v>
      </c>
      <c r="C818" s="11" t="s">
        <v>950</v>
      </c>
    </row>
    <row r="819" spans="2:3" x14ac:dyDescent="0.25">
      <c r="B819" s="11" t="s">
        <v>953</v>
      </c>
      <c r="C819" s="11" t="s">
        <v>954</v>
      </c>
    </row>
    <row r="820" spans="2:3" x14ac:dyDescent="0.25">
      <c r="B820" s="11" t="s">
        <v>957</v>
      </c>
      <c r="C820" s="11" t="s">
        <v>958</v>
      </c>
    </row>
    <row r="821" spans="2:3" x14ac:dyDescent="0.25">
      <c r="B821" s="11" t="s">
        <v>961</v>
      </c>
      <c r="C821" s="11" t="s">
        <v>962</v>
      </c>
    </row>
    <row r="822" spans="2:3" x14ac:dyDescent="0.25">
      <c r="B822" s="11" t="s">
        <v>965</v>
      </c>
      <c r="C822" s="11" t="s">
        <v>966</v>
      </c>
    </row>
    <row r="823" spans="2:3" x14ac:dyDescent="0.25">
      <c r="B823" s="11" t="s">
        <v>968</v>
      </c>
      <c r="C823" s="11" t="s">
        <v>969</v>
      </c>
    </row>
    <row r="824" spans="2:3" x14ac:dyDescent="0.25">
      <c r="B824" s="11" t="s">
        <v>972</v>
      </c>
      <c r="C824" s="11" t="s">
        <v>973</v>
      </c>
    </row>
    <row r="825" spans="2:3" x14ac:dyDescent="0.25">
      <c r="B825" s="11" t="s">
        <v>976</v>
      </c>
      <c r="C825" s="11" t="s">
        <v>977</v>
      </c>
    </row>
    <row r="826" spans="2:3" x14ac:dyDescent="0.25">
      <c r="B826" s="11" t="s">
        <v>980</v>
      </c>
      <c r="C826" s="11" t="s">
        <v>981</v>
      </c>
    </row>
    <row r="827" spans="2:3" x14ac:dyDescent="0.25">
      <c r="B827" s="11" t="s">
        <v>984</v>
      </c>
      <c r="C827" s="11" t="s">
        <v>985</v>
      </c>
    </row>
    <row r="828" spans="2:3" x14ac:dyDescent="0.25">
      <c r="B828" s="11" t="s">
        <v>988</v>
      </c>
      <c r="C828" s="11" t="s">
        <v>989</v>
      </c>
    </row>
    <row r="829" spans="2:3" x14ac:dyDescent="0.25">
      <c r="B829" s="11" t="s">
        <v>992</v>
      </c>
      <c r="C829" s="11" t="s">
        <v>993</v>
      </c>
    </row>
    <row r="830" spans="2:3" x14ac:dyDescent="0.25">
      <c r="B830" s="11" t="s">
        <v>996</v>
      </c>
      <c r="C830" s="11" t="s">
        <v>997</v>
      </c>
    </row>
    <row r="831" spans="2:3" x14ac:dyDescent="0.25">
      <c r="B831" s="11" t="s">
        <v>1000</v>
      </c>
      <c r="C831" s="11" t="s">
        <v>1001</v>
      </c>
    </row>
    <row r="832" spans="2:3" x14ac:dyDescent="0.25">
      <c r="B832" s="11" t="s">
        <v>1003</v>
      </c>
      <c r="C832" s="11" t="s">
        <v>1004</v>
      </c>
    </row>
    <row r="833" spans="2:3" x14ac:dyDescent="0.25">
      <c r="B833" s="11" t="s">
        <v>1006</v>
      </c>
      <c r="C833" s="11" t="s">
        <v>1007</v>
      </c>
    </row>
    <row r="834" spans="2:3" x14ac:dyDescent="0.25">
      <c r="B834" s="11" t="s">
        <v>1010</v>
      </c>
      <c r="C834" s="11" t="s">
        <v>1011</v>
      </c>
    </row>
    <row r="835" spans="2:3" x14ac:dyDescent="0.25">
      <c r="B835" s="11" t="s">
        <v>1013</v>
      </c>
      <c r="C835" s="11" t="s">
        <v>1014</v>
      </c>
    </row>
    <row r="836" spans="2:3" x14ac:dyDescent="0.25">
      <c r="B836" s="11" t="s">
        <v>1016</v>
      </c>
      <c r="C836" s="11" t="s">
        <v>1017</v>
      </c>
    </row>
    <row r="837" spans="2:3" x14ac:dyDescent="0.25">
      <c r="B837" s="11" t="s">
        <v>1020</v>
      </c>
      <c r="C837" s="11" t="s">
        <v>1021</v>
      </c>
    </row>
    <row r="838" spans="2:3" x14ac:dyDescent="0.25">
      <c r="B838" s="11" t="s">
        <v>1024</v>
      </c>
      <c r="C838" s="11" t="s">
        <v>1025</v>
      </c>
    </row>
    <row r="839" spans="2:3" x14ac:dyDescent="0.25">
      <c r="B839" s="11" t="s">
        <v>1028</v>
      </c>
      <c r="C839" s="11" t="s">
        <v>1029</v>
      </c>
    </row>
    <row r="840" spans="2:3" x14ac:dyDescent="0.25">
      <c r="B840" s="11" t="s">
        <v>1032</v>
      </c>
      <c r="C840" s="11" t="s">
        <v>1033</v>
      </c>
    </row>
    <row r="841" spans="2:3" x14ac:dyDescent="0.25">
      <c r="B841" s="11" t="s">
        <v>1035</v>
      </c>
      <c r="C841" s="11" t="s">
        <v>1036</v>
      </c>
    </row>
    <row r="842" spans="2:3" x14ac:dyDescent="0.25">
      <c r="B842" s="11" t="s">
        <v>1039</v>
      </c>
      <c r="C842" s="11" t="s">
        <v>1040</v>
      </c>
    </row>
    <row r="843" spans="2:3" x14ac:dyDescent="0.25">
      <c r="B843" s="11" t="s">
        <v>1042</v>
      </c>
      <c r="C843" s="11" t="s">
        <v>1043</v>
      </c>
    </row>
    <row r="844" spans="2:3" x14ac:dyDescent="0.25">
      <c r="B844" s="11" t="s">
        <v>1045</v>
      </c>
      <c r="C844" s="11" t="s">
        <v>1046</v>
      </c>
    </row>
    <row r="845" spans="2:3" x14ac:dyDescent="0.25">
      <c r="B845" s="11" t="s">
        <v>1049</v>
      </c>
      <c r="C845" s="11" t="s">
        <v>1050</v>
      </c>
    </row>
    <row r="846" spans="2:3" x14ac:dyDescent="0.25">
      <c r="B846" s="11" t="s">
        <v>1053</v>
      </c>
      <c r="C846" s="11" t="s">
        <v>1054</v>
      </c>
    </row>
    <row r="847" spans="2:3" x14ac:dyDescent="0.25">
      <c r="B847" s="11" t="s">
        <v>1056</v>
      </c>
      <c r="C847" s="11" t="s">
        <v>1057</v>
      </c>
    </row>
    <row r="848" spans="2:3" x14ac:dyDescent="0.25">
      <c r="B848" s="11" t="s">
        <v>1060</v>
      </c>
      <c r="C848" s="11" t="s">
        <v>1061</v>
      </c>
    </row>
    <row r="849" spans="2:3" x14ac:dyDescent="0.25">
      <c r="B849" s="11" t="s">
        <v>1064</v>
      </c>
      <c r="C849" s="11" t="s">
        <v>1065</v>
      </c>
    </row>
    <row r="850" spans="2:3" x14ac:dyDescent="0.25">
      <c r="B850" s="11" t="s">
        <v>1067</v>
      </c>
      <c r="C850" s="11" t="s">
        <v>1068</v>
      </c>
    </row>
    <row r="851" spans="2:3" x14ac:dyDescent="0.25">
      <c r="B851" s="11" t="s">
        <v>1071</v>
      </c>
      <c r="C851" s="11" t="s">
        <v>1072</v>
      </c>
    </row>
    <row r="852" spans="2:3" x14ac:dyDescent="0.25">
      <c r="B852" s="11" t="s">
        <v>1074</v>
      </c>
      <c r="C852" s="11" t="s">
        <v>1075</v>
      </c>
    </row>
    <row r="853" spans="2:3" x14ac:dyDescent="0.25">
      <c r="B853" s="11" t="s">
        <v>1077</v>
      </c>
      <c r="C853" s="11" t="s">
        <v>1078</v>
      </c>
    </row>
    <row r="854" spans="2:3" x14ac:dyDescent="0.25">
      <c r="B854" s="11" t="s">
        <v>1081</v>
      </c>
      <c r="C854" s="11" t="s">
        <v>1082</v>
      </c>
    </row>
    <row r="855" spans="2:3" x14ac:dyDescent="0.25">
      <c r="B855" s="11" t="s">
        <v>1085</v>
      </c>
      <c r="C855" s="11" t="s">
        <v>1086</v>
      </c>
    </row>
    <row r="856" spans="2:3" x14ac:dyDescent="0.25">
      <c r="B856" s="11" t="s">
        <v>1089</v>
      </c>
      <c r="C856" s="11" t="s">
        <v>1090</v>
      </c>
    </row>
    <row r="857" spans="2:3" x14ac:dyDescent="0.25">
      <c r="B857" s="11" t="s">
        <v>1093</v>
      </c>
      <c r="C857" s="11" t="s">
        <v>1094</v>
      </c>
    </row>
    <row r="858" spans="2:3" x14ac:dyDescent="0.25">
      <c r="B858" s="11" t="s">
        <v>1097</v>
      </c>
      <c r="C858" s="11" t="s">
        <v>1098</v>
      </c>
    </row>
    <row r="859" spans="2:3" x14ac:dyDescent="0.25">
      <c r="B859" s="11" t="s">
        <v>1100</v>
      </c>
      <c r="C859" s="11" t="s">
        <v>1101</v>
      </c>
    </row>
    <row r="860" spans="2:3" x14ac:dyDescent="0.25">
      <c r="B860" s="11" t="s">
        <v>1104</v>
      </c>
      <c r="C860" s="11" t="s">
        <v>1105</v>
      </c>
    </row>
    <row r="861" spans="2:3" x14ac:dyDescent="0.25">
      <c r="B861" s="11" t="s">
        <v>1108</v>
      </c>
      <c r="C861" s="11" t="s">
        <v>1109</v>
      </c>
    </row>
    <row r="862" spans="2:3" x14ac:dyDescent="0.25">
      <c r="B862" s="11" t="s">
        <v>1112</v>
      </c>
      <c r="C862" s="11" t="s">
        <v>1113</v>
      </c>
    </row>
    <row r="863" spans="2:3" x14ac:dyDescent="0.25">
      <c r="B863" s="11" t="s">
        <v>1116</v>
      </c>
      <c r="C863" s="11" t="s">
        <v>1117</v>
      </c>
    </row>
    <row r="864" spans="2:3" x14ac:dyDescent="0.25">
      <c r="B864" s="11" t="s">
        <v>1120</v>
      </c>
      <c r="C864" s="11" t="s">
        <v>1121</v>
      </c>
    </row>
    <row r="865" spans="2:3" x14ac:dyDescent="0.25">
      <c r="B865" s="11" t="s">
        <v>1123</v>
      </c>
      <c r="C865" s="11" t="s">
        <v>1124</v>
      </c>
    </row>
    <row r="866" spans="2:3" x14ac:dyDescent="0.25">
      <c r="B866" s="11" t="s">
        <v>1127</v>
      </c>
      <c r="C866" s="11" t="s">
        <v>1128</v>
      </c>
    </row>
    <row r="867" spans="2:3" x14ac:dyDescent="0.25">
      <c r="B867" s="11" t="s">
        <v>1131</v>
      </c>
      <c r="C867" s="11" t="s">
        <v>1132</v>
      </c>
    </row>
    <row r="868" spans="2:3" x14ac:dyDescent="0.25">
      <c r="B868" s="11" t="s">
        <v>1134</v>
      </c>
      <c r="C868" s="11" t="s">
        <v>1135</v>
      </c>
    </row>
    <row r="869" spans="2:3" x14ac:dyDescent="0.25">
      <c r="B869" s="11" t="s">
        <v>1138</v>
      </c>
      <c r="C869" s="11" t="s">
        <v>1139</v>
      </c>
    </row>
    <row r="870" spans="2:3" x14ac:dyDescent="0.25">
      <c r="B870" s="11" t="s">
        <v>1141</v>
      </c>
      <c r="C870" s="11" t="s">
        <v>1142</v>
      </c>
    </row>
    <row r="871" spans="2:3" x14ac:dyDescent="0.25">
      <c r="B871" s="11" t="s">
        <v>1145</v>
      </c>
      <c r="C871" s="11" t="s">
        <v>1146</v>
      </c>
    </row>
    <row r="872" spans="2:3" x14ac:dyDescent="0.25">
      <c r="B872" s="11" t="s">
        <v>1149</v>
      </c>
      <c r="C872" s="11" t="s">
        <v>1150</v>
      </c>
    </row>
    <row r="873" spans="2:3" x14ac:dyDescent="0.25">
      <c r="B873" s="11" t="s">
        <v>1153</v>
      </c>
      <c r="C873" s="11" t="s">
        <v>1154</v>
      </c>
    </row>
    <row r="874" spans="2:3" x14ac:dyDescent="0.25">
      <c r="B874" s="11" t="s">
        <v>1156</v>
      </c>
      <c r="C874" s="11" t="s">
        <v>1157</v>
      </c>
    </row>
    <row r="875" spans="2:3" x14ac:dyDescent="0.25">
      <c r="B875" s="11" t="s">
        <v>1159</v>
      </c>
      <c r="C875" s="11" t="s">
        <v>1160</v>
      </c>
    </row>
    <row r="876" spans="2:3" x14ac:dyDescent="0.25">
      <c r="B876" s="11" t="s">
        <v>1163</v>
      </c>
      <c r="C876" s="11" t="s">
        <v>1164</v>
      </c>
    </row>
    <row r="877" spans="2:3" x14ac:dyDescent="0.25">
      <c r="B877" s="11" t="s">
        <v>1167</v>
      </c>
      <c r="C877" s="11" t="s">
        <v>1168</v>
      </c>
    </row>
    <row r="878" spans="2:3" x14ac:dyDescent="0.25">
      <c r="B878" s="11" t="s">
        <v>1171</v>
      </c>
      <c r="C878" s="11" t="s">
        <v>1172</v>
      </c>
    </row>
    <row r="879" spans="2:3" x14ac:dyDescent="0.25">
      <c r="B879" s="11" t="s">
        <v>1174</v>
      </c>
      <c r="C879" s="11" t="s">
        <v>1175</v>
      </c>
    </row>
    <row r="880" spans="2:3" x14ac:dyDescent="0.25">
      <c r="B880" s="11" t="s">
        <v>1178</v>
      </c>
      <c r="C880" s="11" t="s">
        <v>1179</v>
      </c>
    </row>
    <row r="881" spans="2:3" x14ac:dyDescent="0.25">
      <c r="B881" s="11" t="s">
        <v>1182</v>
      </c>
      <c r="C881" s="11" t="s">
        <v>1183</v>
      </c>
    </row>
    <row r="882" spans="2:3" x14ac:dyDescent="0.25">
      <c r="B882" s="11" t="s">
        <v>1186</v>
      </c>
      <c r="C882" s="11" t="s">
        <v>1187</v>
      </c>
    </row>
    <row r="883" spans="2:3" x14ac:dyDescent="0.25">
      <c r="B883" s="11" t="s">
        <v>1190</v>
      </c>
      <c r="C883" s="11" t="s">
        <v>1191</v>
      </c>
    </row>
    <row r="884" spans="2:3" x14ac:dyDescent="0.25">
      <c r="B884" s="11" t="s">
        <v>1194</v>
      </c>
      <c r="C884" s="11" t="s">
        <v>1195</v>
      </c>
    </row>
    <row r="885" spans="2:3" x14ac:dyDescent="0.25">
      <c r="B885" s="11" t="s">
        <v>1198</v>
      </c>
      <c r="C885" s="11" t="s">
        <v>1199</v>
      </c>
    </row>
    <row r="886" spans="2:3" x14ac:dyDescent="0.25">
      <c r="B886" s="11" t="s">
        <v>1202</v>
      </c>
      <c r="C886" s="11" t="s">
        <v>1203</v>
      </c>
    </row>
    <row r="887" spans="2:3" x14ac:dyDescent="0.25">
      <c r="B887" s="11" t="s">
        <v>1205</v>
      </c>
      <c r="C887" s="11" t="s">
        <v>1206</v>
      </c>
    </row>
    <row r="888" spans="2:3" x14ac:dyDescent="0.25">
      <c r="B888" s="11" t="s">
        <v>1208</v>
      </c>
      <c r="C888" s="11" t="s">
        <v>1209</v>
      </c>
    </row>
    <row r="889" spans="2:3" x14ac:dyDescent="0.25">
      <c r="B889" s="11" t="s">
        <v>1212</v>
      </c>
      <c r="C889" s="11" t="s">
        <v>1213</v>
      </c>
    </row>
    <row r="890" spans="2:3" x14ac:dyDescent="0.25">
      <c r="B890" s="11" t="s">
        <v>1216</v>
      </c>
      <c r="C890" s="11" t="s">
        <v>1217</v>
      </c>
    </row>
    <row r="891" spans="2:3" x14ac:dyDescent="0.25">
      <c r="B891" s="11" t="s">
        <v>1219</v>
      </c>
      <c r="C891" s="11" t="s">
        <v>1220</v>
      </c>
    </row>
    <row r="892" spans="2:3" x14ac:dyDescent="0.25">
      <c r="B892" s="11" t="s">
        <v>1223</v>
      </c>
      <c r="C892" s="11" t="s">
        <v>1224</v>
      </c>
    </row>
    <row r="893" spans="2:3" x14ac:dyDescent="0.25">
      <c r="B893" s="11" t="s">
        <v>1227</v>
      </c>
      <c r="C893" s="11" t="s">
        <v>1228</v>
      </c>
    </row>
    <row r="894" spans="2:3" x14ac:dyDescent="0.25">
      <c r="B894" s="11" t="s">
        <v>1230</v>
      </c>
      <c r="C894" s="11" t="s">
        <v>1231</v>
      </c>
    </row>
    <row r="895" spans="2:3" x14ac:dyDescent="0.25">
      <c r="B895" s="11" t="s">
        <v>1234</v>
      </c>
      <c r="C895" s="11" t="s">
        <v>1235</v>
      </c>
    </row>
    <row r="896" spans="2:3" x14ac:dyDescent="0.25">
      <c r="B896" s="11" t="s">
        <v>1238</v>
      </c>
      <c r="C896" s="11" t="s">
        <v>1239</v>
      </c>
    </row>
    <row r="897" spans="2:3" x14ac:dyDescent="0.25">
      <c r="B897" s="11" t="s">
        <v>1242</v>
      </c>
      <c r="C897" s="11" t="s">
        <v>1243</v>
      </c>
    </row>
    <row r="898" spans="2:3" x14ac:dyDescent="0.25">
      <c r="B898" s="11" t="s">
        <v>1246</v>
      </c>
      <c r="C898" s="11" t="s">
        <v>1247</v>
      </c>
    </row>
    <row r="899" spans="2:3" x14ac:dyDescent="0.25">
      <c r="B899" s="11" t="s">
        <v>1250</v>
      </c>
      <c r="C899" s="11" t="s">
        <v>1251</v>
      </c>
    </row>
    <row r="900" spans="2:3" x14ac:dyDescent="0.25">
      <c r="B900" s="11" t="s">
        <v>1254</v>
      </c>
      <c r="C900" s="11" t="s">
        <v>1255</v>
      </c>
    </row>
    <row r="901" spans="2:3" x14ac:dyDescent="0.25">
      <c r="B901" s="11" t="s">
        <v>1258</v>
      </c>
      <c r="C901" s="11" t="s">
        <v>1259</v>
      </c>
    </row>
    <row r="902" spans="2:3" x14ac:dyDescent="0.25">
      <c r="B902" s="11" t="s">
        <v>1262</v>
      </c>
      <c r="C902" s="11" t="s">
        <v>1263</v>
      </c>
    </row>
    <row r="903" spans="2:3" x14ac:dyDescent="0.25">
      <c r="B903" s="11" t="s">
        <v>1265</v>
      </c>
      <c r="C903" s="11" t="s">
        <v>1266</v>
      </c>
    </row>
    <row r="904" spans="2:3" x14ac:dyDescent="0.25">
      <c r="B904" s="11" t="s">
        <v>1268</v>
      </c>
      <c r="C904" s="11" t="s">
        <v>1269</v>
      </c>
    </row>
    <row r="905" spans="2:3" x14ac:dyDescent="0.25">
      <c r="B905" s="11" t="s">
        <v>1272</v>
      </c>
      <c r="C905" s="11" t="s">
        <v>1273</v>
      </c>
    </row>
    <row r="906" spans="2:3" x14ac:dyDescent="0.25">
      <c r="B906" s="11" t="s">
        <v>1276</v>
      </c>
      <c r="C906" s="11" t="s">
        <v>1277</v>
      </c>
    </row>
    <row r="907" spans="2:3" x14ac:dyDescent="0.25">
      <c r="B907" s="11" t="s">
        <v>1280</v>
      </c>
      <c r="C907" s="11" t="s">
        <v>1281</v>
      </c>
    </row>
    <row r="908" spans="2:3" x14ac:dyDescent="0.25">
      <c r="B908" s="11" t="s">
        <v>1284</v>
      </c>
      <c r="C908" s="11" t="s">
        <v>1285</v>
      </c>
    </row>
    <row r="909" spans="2:3" x14ac:dyDescent="0.25">
      <c r="B909" s="11" t="s">
        <v>1288</v>
      </c>
      <c r="C909" s="11" t="s">
        <v>1289</v>
      </c>
    </row>
    <row r="910" spans="2:3" x14ac:dyDescent="0.25">
      <c r="B910" s="11" t="s">
        <v>1292</v>
      </c>
      <c r="C910" s="11" t="s">
        <v>1293</v>
      </c>
    </row>
    <row r="911" spans="2:3" x14ac:dyDescent="0.25">
      <c r="B911" s="11" t="s">
        <v>1296</v>
      </c>
      <c r="C911" s="11" t="s">
        <v>1297</v>
      </c>
    </row>
    <row r="912" spans="2:3" x14ac:dyDescent="0.25">
      <c r="B912" s="11" t="s">
        <v>1300</v>
      </c>
      <c r="C912" s="11" t="s">
        <v>1301</v>
      </c>
    </row>
    <row r="913" spans="2:3" x14ac:dyDescent="0.25">
      <c r="B913" s="11" t="s">
        <v>1304</v>
      </c>
      <c r="C913" s="11" t="s">
        <v>1305</v>
      </c>
    </row>
    <row r="914" spans="2:3" x14ac:dyDescent="0.25">
      <c r="B914" s="11" t="s">
        <v>1308</v>
      </c>
      <c r="C914" s="11" t="s">
        <v>1309</v>
      </c>
    </row>
    <row r="915" spans="2:3" x14ac:dyDescent="0.25">
      <c r="B915" s="11" t="s">
        <v>1312</v>
      </c>
      <c r="C915" s="11" t="s">
        <v>1313</v>
      </c>
    </row>
    <row r="916" spans="2:3" x14ac:dyDescent="0.25">
      <c r="B916" s="11" t="s">
        <v>1316</v>
      </c>
      <c r="C916" s="11" t="s">
        <v>1317</v>
      </c>
    </row>
    <row r="917" spans="2:3" x14ac:dyDescent="0.25">
      <c r="B917" s="11" t="s">
        <v>1319</v>
      </c>
      <c r="C917" s="11" t="s">
        <v>1320</v>
      </c>
    </row>
    <row r="918" spans="2:3" x14ac:dyDescent="0.25">
      <c r="B918" s="11" t="s">
        <v>1323</v>
      </c>
      <c r="C918" s="11" t="s">
        <v>1324</v>
      </c>
    </row>
    <row r="919" spans="2:3" x14ac:dyDescent="0.25">
      <c r="B919" s="11" t="s">
        <v>1326</v>
      </c>
      <c r="C919" s="11" t="s">
        <v>1327</v>
      </c>
    </row>
    <row r="920" spans="2:3" x14ac:dyDescent="0.25">
      <c r="B920" s="11" t="s">
        <v>1330</v>
      </c>
      <c r="C920" s="11" t="s">
        <v>1331</v>
      </c>
    </row>
    <row r="921" spans="2:3" x14ac:dyDescent="0.25">
      <c r="B921" s="11" t="s">
        <v>1334</v>
      </c>
      <c r="C921" s="11" t="s">
        <v>1335</v>
      </c>
    </row>
    <row r="922" spans="2:3" x14ac:dyDescent="0.25">
      <c r="B922" s="11" t="s">
        <v>1337</v>
      </c>
      <c r="C922" s="11" t="s">
        <v>1338</v>
      </c>
    </row>
    <row r="923" spans="2:3" x14ac:dyDescent="0.25">
      <c r="B923" s="11" t="s">
        <v>1341</v>
      </c>
      <c r="C923" s="11" t="s">
        <v>1342</v>
      </c>
    </row>
    <row r="924" spans="2:3" x14ac:dyDescent="0.25">
      <c r="B924" s="11" t="s">
        <v>1344</v>
      </c>
      <c r="C924" s="11" t="s">
        <v>1345</v>
      </c>
    </row>
    <row r="925" spans="2:3" x14ac:dyDescent="0.25">
      <c r="B925" s="11" t="s">
        <v>1348</v>
      </c>
      <c r="C925" s="11" t="s">
        <v>1349</v>
      </c>
    </row>
    <row r="926" spans="2:3" x14ac:dyDescent="0.25">
      <c r="B926" s="11" t="s">
        <v>1351</v>
      </c>
      <c r="C926" s="11" t="s">
        <v>1352</v>
      </c>
    </row>
    <row r="927" spans="2:3" x14ac:dyDescent="0.25">
      <c r="B927" s="11" t="s">
        <v>1355</v>
      </c>
      <c r="C927" s="11" t="s">
        <v>1356</v>
      </c>
    </row>
    <row r="928" spans="2:3" x14ac:dyDescent="0.25">
      <c r="B928" s="11" t="s">
        <v>1359</v>
      </c>
      <c r="C928" s="11" t="s">
        <v>1360</v>
      </c>
    </row>
    <row r="929" spans="2:3" x14ac:dyDescent="0.25">
      <c r="B929" s="11" t="s">
        <v>1363</v>
      </c>
      <c r="C929" s="11" t="s">
        <v>1364</v>
      </c>
    </row>
    <row r="930" spans="2:3" x14ac:dyDescent="0.25">
      <c r="B930" s="11" t="s">
        <v>1367</v>
      </c>
      <c r="C930" s="11" t="s">
        <v>1368</v>
      </c>
    </row>
    <row r="931" spans="2:3" x14ac:dyDescent="0.25">
      <c r="B931" s="11" t="s">
        <v>1371</v>
      </c>
      <c r="C931" s="11" t="s">
        <v>1372</v>
      </c>
    </row>
    <row r="932" spans="2:3" x14ac:dyDescent="0.25">
      <c r="B932" s="11" t="s">
        <v>1375</v>
      </c>
      <c r="C932" s="11" t="s">
        <v>1376</v>
      </c>
    </row>
    <row r="933" spans="2:3" x14ac:dyDescent="0.25">
      <c r="B933" s="11" t="s">
        <v>1379</v>
      </c>
      <c r="C933" s="11" t="s">
        <v>1380</v>
      </c>
    </row>
    <row r="934" spans="2:3" x14ac:dyDescent="0.25">
      <c r="B934" s="11" t="s">
        <v>1383</v>
      </c>
      <c r="C934" s="11" t="s">
        <v>1384</v>
      </c>
    </row>
    <row r="935" spans="2:3" x14ac:dyDescent="0.25">
      <c r="B935" s="11" t="s">
        <v>1387</v>
      </c>
      <c r="C935" s="11" t="s">
        <v>1388</v>
      </c>
    </row>
    <row r="936" spans="2:3" x14ac:dyDescent="0.25">
      <c r="B936" s="11" t="s">
        <v>1391</v>
      </c>
      <c r="C936" s="11" t="s">
        <v>1392</v>
      </c>
    </row>
    <row r="937" spans="2:3" x14ac:dyDescent="0.25">
      <c r="B937" s="11" t="s">
        <v>1395</v>
      </c>
      <c r="C937" s="11" t="s">
        <v>1396</v>
      </c>
    </row>
    <row r="938" spans="2:3" x14ac:dyDescent="0.25">
      <c r="B938" s="11" t="s">
        <v>1399</v>
      </c>
      <c r="C938" s="11" t="s">
        <v>1400</v>
      </c>
    </row>
    <row r="939" spans="2:3" x14ac:dyDescent="0.25">
      <c r="B939" s="11" t="s">
        <v>1403</v>
      </c>
      <c r="C939" s="11" t="s">
        <v>1404</v>
      </c>
    </row>
    <row r="940" spans="2:3" x14ac:dyDescent="0.25">
      <c r="B940" s="11" t="s">
        <v>1407</v>
      </c>
      <c r="C940" s="11" t="s">
        <v>1408</v>
      </c>
    </row>
    <row r="941" spans="2:3" x14ac:dyDescent="0.25">
      <c r="B941" s="11" t="s">
        <v>1411</v>
      </c>
      <c r="C941" s="11" t="s">
        <v>1412</v>
      </c>
    </row>
    <row r="942" spans="2:3" x14ac:dyDescent="0.25">
      <c r="B942" s="11" t="s">
        <v>1415</v>
      </c>
      <c r="C942" s="11" t="s">
        <v>1416</v>
      </c>
    </row>
    <row r="943" spans="2:3" x14ac:dyDescent="0.25">
      <c r="B943" s="11" t="s">
        <v>1419</v>
      </c>
      <c r="C943" s="11" t="s">
        <v>1420</v>
      </c>
    </row>
    <row r="944" spans="2:3" x14ac:dyDescent="0.25">
      <c r="B944" s="11" t="s">
        <v>1423</v>
      </c>
      <c r="C944" s="11" t="s">
        <v>1424</v>
      </c>
    </row>
    <row r="945" spans="2:3" x14ac:dyDescent="0.25">
      <c r="B945" s="11" t="s">
        <v>1427</v>
      </c>
      <c r="C945" s="11" t="s">
        <v>1428</v>
      </c>
    </row>
    <row r="946" spans="2:3" x14ac:dyDescent="0.25">
      <c r="B946" s="11" t="s">
        <v>1431</v>
      </c>
      <c r="C946" s="11" t="s">
        <v>1432</v>
      </c>
    </row>
    <row r="947" spans="2:3" x14ac:dyDescent="0.25">
      <c r="B947" s="11" t="s">
        <v>1435</v>
      </c>
      <c r="C947" s="11" t="s">
        <v>1436</v>
      </c>
    </row>
    <row r="948" spans="2:3" x14ac:dyDescent="0.25">
      <c r="B948" s="11" t="s">
        <v>1439</v>
      </c>
      <c r="C948" s="11" t="s">
        <v>1440</v>
      </c>
    </row>
    <row r="949" spans="2:3" x14ac:dyDescent="0.25">
      <c r="B949" s="11" t="s">
        <v>1443</v>
      </c>
      <c r="C949" s="11" t="s">
        <v>1444</v>
      </c>
    </row>
    <row r="950" spans="2:3" x14ac:dyDescent="0.25">
      <c r="B950" s="11" t="s">
        <v>1446</v>
      </c>
      <c r="C950" s="11" t="s">
        <v>1447</v>
      </c>
    </row>
    <row r="951" spans="2:3" x14ac:dyDescent="0.25">
      <c r="B951" s="11" t="s">
        <v>1449</v>
      </c>
      <c r="C951" s="11" t="s">
        <v>1450</v>
      </c>
    </row>
    <row r="952" spans="2:3" x14ac:dyDescent="0.25">
      <c r="B952" s="11" t="s">
        <v>1452</v>
      </c>
      <c r="C952" s="11" t="s">
        <v>1453</v>
      </c>
    </row>
    <row r="953" spans="2:3" x14ac:dyDescent="0.25">
      <c r="B953" s="11" t="s">
        <v>1456</v>
      </c>
      <c r="C953" s="11" t="s">
        <v>1457</v>
      </c>
    </row>
    <row r="954" spans="2:3" x14ac:dyDescent="0.25">
      <c r="B954" s="11" t="s">
        <v>1460</v>
      </c>
      <c r="C954" s="11" t="s">
        <v>1461</v>
      </c>
    </row>
    <row r="955" spans="2:3" x14ac:dyDescent="0.25">
      <c r="B955" s="11" t="s">
        <v>1464</v>
      </c>
      <c r="C955" s="11" t="s">
        <v>1465</v>
      </c>
    </row>
    <row r="956" spans="2:3" x14ac:dyDescent="0.25">
      <c r="B956" s="11" t="s">
        <v>1467</v>
      </c>
      <c r="C956" s="11" t="s">
        <v>1468</v>
      </c>
    </row>
    <row r="957" spans="2:3" x14ac:dyDescent="0.25">
      <c r="B957" s="11" t="s">
        <v>1470</v>
      </c>
      <c r="C957" s="11" t="s">
        <v>1471</v>
      </c>
    </row>
    <row r="958" spans="2:3" x14ac:dyDescent="0.25">
      <c r="B958" s="11" t="s">
        <v>1474</v>
      </c>
      <c r="C958" s="11" t="s">
        <v>1475</v>
      </c>
    </row>
    <row r="959" spans="2:3" x14ac:dyDescent="0.25">
      <c r="B959" s="11" t="s">
        <v>1478</v>
      </c>
      <c r="C959" s="11" t="s">
        <v>1479</v>
      </c>
    </row>
    <row r="960" spans="2:3" x14ac:dyDescent="0.25">
      <c r="B960" s="11" t="s">
        <v>1482</v>
      </c>
      <c r="C960" s="11" t="s">
        <v>1483</v>
      </c>
    </row>
    <row r="961" spans="2:3" x14ac:dyDescent="0.25">
      <c r="B961" s="11" t="s">
        <v>1486</v>
      </c>
      <c r="C961" s="11" t="s">
        <v>1487</v>
      </c>
    </row>
    <row r="962" spans="2:3" x14ac:dyDescent="0.25">
      <c r="B962" s="11" t="s">
        <v>1490</v>
      </c>
      <c r="C962" s="11" t="s">
        <v>1491</v>
      </c>
    </row>
    <row r="963" spans="2:3" x14ac:dyDescent="0.25">
      <c r="B963" s="11" t="s">
        <v>1494</v>
      </c>
      <c r="C963" s="11" t="s">
        <v>1495</v>
      </c>
    </row>
    <row r="964" spans="2:3" x14ac:dyDescent="0.25">
      <c r="B964" s="11" t="s">
        <v>1498</v>
      </c>
      <c r="C964" s="11" t="s">
        <v>1499</v>
      </c>
    </row>
    <row r="965" spans="2:3" x14ac:dyDescent="0.25">
      <c r="B965" s="11" t="s">
        <v>1501</v>
      </c>
      <c r="C965" s="11" t="s">
        <v>1502</v>
      </c>
    </row>
    <row r="966" spans="2:3" x14ac:dyDescent="0.25">
      <c r="B966" s="11" t="s">
        <v>1505</v>
      </c>
      <c r="C966" s="11" t="s">
        <v>1506</v>
      </c>
    </row>
    <row r="967" spans="2:3" x14ac:dyDescent="0.25">
      <c r="B967" s="11" t="s">
        <v>1509</v>
      </c>
      <c r="C967" s="11" t="s">
        <v>1510</v>
      </c>
    </row>
    <row r="968" spans="2:3" x14ac:dyDescent="0.25">
      <c r="B968" s="11" t="s">
        <v>1512</v>
      </c>
      <c r="C968" s="11" t="s">
        <v>1513</v>
      </c>
    </row>
    <row r="969" spans="2:3" x14ac:dyDescent="0.25">
      <c r="B969" s="11" t="s">
        <v>1516</v>
      </c>
      <c r="C969" s="11" t="s">
        <v>1517</v>
      </c>
    </row>
    <row r="970" spans="2:3" x14ac:dyDescent="0.25">
      <c r="B970" s="11" t="s">
        <v>1520</v>
      </c>
      <c r="C970" s="11" t="s">
        <v>1521</v>
      </c>
    </row>
    <row r="971" spans="2:3" x14ac:dyDescent="0.25">
      <c r="B971" s="11" t="s">
        <v>1524</v>
      </c>
      <c r="C971" s="11" t="s">
        <v>1525</v>
      </c>
    </row>
    <row r="972" spans="2:3" x14ac:dyDescent="0.25">
      <c r="B972" s="11" t="s">
        <v>1527</v>
      </c>
      <c r="C972" s="11" t="s">
        <v>1528</v>
      </c>
    </row>
    <row r="973" spans="2:3" x14ac:dyDescent="0.25">
      <c r="B973" s="11" t="s">
        <v>1531</v>
      </c>
      <c r="C973" s="11" t="s">
        <v>1532</v>
      </c>
    </row>
    <row r="974" spans="2:3" x14ac:dyDescent="0.25">
      <c r="B974" s="11" t="s">
        <v>1535</v>
      </c>
      <c r="C974" s="11" t="s">
        <v>1536</v>
      </c>
    </row>
    <row r="975" spans="2:3" x14ac:dyDescent="0.25">
      <c r="B975" s="11" t="s">
        <v>1538</v>
      </c>
      <c r="C975" s="11" t="s">
        <v>1539</v>
      </c>
    </row>
    <row r="976" spans="2:3" x14ac:dyDescent="0.25">
      <c r="B976" s="11" t="s">
        <v>1542</v>
      </c>
      <c r="C976" s="11" t="s">
        <v>1543</v>
      </c>
    </row>
    <row r="977" spans="2:3" x14ac:dyDescent="0.25">
      <c r="B977" s="11" t="s">
        <v>1546</v>
      </c>
      <c r="C977" s="11" t="s">
        <v>1547</v>
      </c>
    </row>
    <row r="978" spans="2:3" x14ac:dyDescent="0.25">
      <c r="B978" s="11" t="s">
        <v>1550</v>
      </c>
      <c r="C978" s="11" t="s">
        <v>1551</v>
      </c>
    </row>
    <row r="979" spans="2:3" x14ac:dyDescent="0.25">
      <c r="B979" s="11" t="s">
        <v>1554</v>
      </c>
      <c r="C979" s="11" t="s">
        <v>1555</v>
      </c>
    </row>
    <row r="980" spans="2:3" x14ac:dyDescent="0.25">
      <c r="B980" s="11" t="s">
        <v>1557</v>
      </c>
      <c r="C980" s="11" t="s">
        <v>1558</v>
      </c>
    </row>
    <row r="981" spans="2:3" x14ac:dyDescent="0.25">
      <c r="B981" s="11" t="s">
        <v>1561</v>
      </c>
      <c r="C981" s="11" t="s">
        <v>1562</v>
      </c>
    </row>
    <row r="982" spans="2:3" x14ac:dyDescent="0.25">
      <c r="B982" s="11" t="s">
        <v>1565</v>
      </c>
      <c r="C982" s="11" t="s">
        <v>1566</v>
      </c>
    </row>
    <row r="983" spans="2:3" x14ac:dyDescent="0.25">
      <c r="B983" s="11" t="s">
        <v>1569</v>
      </c>
      <c r="C983" s="11" t="s">
        <v>1570</v>
      </c>
    </row>
    <row r="984" spans="2:3" x14ac:dyDescent="0.25">
      <c r="B984" s="11" t="s">
        <v>1572</v>
      </c>
      <c r="C984" s="11" t="s">
        <v>1573</v>
      </c>
    </row>
    <row r="985" spans="2:3" x14ac:dyDescent="0.25">
      <c r="B985" s="11" t="s">
        <v>1575</v>
      </c>
      <c r="C985" s="11" t="s">
        <v>1576</v>
      </c>
    </row>
    <row r="986" spans="2:3" x14ac:dyDescent="0.25">
      <c r="B986" s="11" t="s">
        <v>1579</v>
      </c>
      <c r="C986" s="11" t="s">
        <v>1580</v>
      </c>
    </row>
    <row r="987" spans="2:3" x14ac:dyDescent="0.25">
      <c r="B987" s="11" t="s">
        <v>1583</v>
      </c>
      <c r="C987" s="11" t="s">
        <v>1584</v>
      </c>
    </row>
    <row r="988" spans="2:3" x14ac:dyDescent="0.25">
      <c r="B988" s="11" t="s">
        <v>1587</v>
      </c>
      <c r="C988" s="11" t="s">
        <v>1588</v>
      </c>
    </row>
    <row r="989" spans="2:3" x14ac:dyDescent="0.25">
      <c r="B989" s="11" t="s">
        <v>1591</v>
      </c>
      <c r="C989" s="11" t="s">
        <v>1592</v>
      </c>
    </row>
  </sheetData>
  <autoFilter ref="A1:E989" xr:uid="{00000000-0009-0000-0000-000001000000}"/>
  <dataValidations count="3">
    <dataValidation type="list" allowBlank="1" showInputMessage="1" showErrorMessage="1" sqref="T27:U37" xr:uid="{00000000-0002-0000-0100-000000000000}">
      <formula1>"INDIRECT(e15)"</formula1>
    </dataValidation>
    <dataValidation type="list" allowBlank="1" showInputMessage="1" showErrorMessage="1" sqref="T66 T2:T18" xr:uid="{00000000-0002-0000-0100-000001000000}">
      <formula1>INDIRECT(C5)</formula1>
    </dataValidation>
    <dataValidation type="list" allowBlank="1" showInputMessage="1" showErrorMessage="1" promptTitle="Additonal Details" prompt="Please select the service from the list._x000a_The fees to the right should now update automatically._x000a_" sqref="K69" xr:uid="{3280E80B-5C4B-4272-A3DF-94EE13552877}">
      <formula1>INDIRECT(J69)</formula1>
    </dataValidation>
  </dataValidations>
  <pageMargins left="0.7" right="0.7" top="0.75" bottom="0.75" header="0.3" footer="0.3"/>
  <pageSetup paperSize="9" scale="51" orientation="portrait" r:id="rId1"/>
  <customProperties>
    <customPr name="QAA_DRILLPATH_NODE_ID" r:id="rId2"/>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Y308"/>
  <sheetViews>
    <sheetView tabSelected="1" topLeftCell="B1" zoomScale="80" zoomScaleNormal="80" workbookViewId="0">
      <selection activeCell="G19" sqref="G19"/>
    </sheetView>
  </sheetViews>
  <sheetFormatPr defaultColWidth="9.42578125" defaultRowHeight="15" x14ac:dyDescent="0.25"/>
  <cols>
    <col min="1" max="1" width="10.140625" hidden="1" customWidth="1"/>
    <col min="2" max="2" width="21.42578125" customWidth="1"/>
    <col min="3" max="3" width="16" bestFit="1" customWidth="1"/>
    <col min="4" max="4" width="33.140625" customWidth="1"/>
    <col min="5" max="6" width="33.140625" bestFit="1" customWidth="1"/>
    <col min="7" max="7" width="30.5703125" bestFit="1" customWidth="1"/>
    <col min="8" max="8" width="36.140625" bestFit="1" customWidth="1"/>
    <col min="9" max="9" width="17.5703125" bestFit="1" customWidth="1"/>
    <col min="10" max="11" width="14.85546875" customWidth="1"/>
    <col min="12" max="12" width="14.85546875" bestFit="1" customWidth="1"/>
    <col min="13" max="13" width="14.140625" bestFit="1" customWidth="1"/>
    <col min="14" max="18" width="9.140625" style="16" customWidth="1"/>
    <col min="19" max="19" width="39.85546875" style="16" bestFit="1" customWidth="1"/>
    <col min="20" max="20" width="69.85546875" style="16" customWidth="1"/>
    <col min="21" max="31" width="9.140625" style="16" customWidth="1"/>
    <col min="32" max="32" width="38.5703125" style="16" bestFit="1" customWidth="1"/>
    <col min="33" max="38" width="9.140625" style="16" customWidth="1"/>
    <col min="39" max="39" width="32.85546875" style="16" bestFit="1" customWidth="1"/>
    <col min="40" max="40" width="33.85546875" style="16" bestFit="1" customWidth="1"/>
    <col min="41" max="41" width="10" style="16" bestFit="1" customWidth="1"/>
    <col min="42" max="42" width="36" style="16" bestFit="1" customWidth="1"/>
    <col min="43" max="43" width="28.140625" style="16" bestFit="1" customWidth="1"/>
    <col min="44" max="44" width="36" style="16" bestFit="1" customWidth="1"/>
    <col min="45" max="45" width="15.42578125" style="16" bestFit="1" customWidth="1"/>
    <col min="46" max="46" width="34.5703125" style="16" bestFit="1" customWidth="1"/>
    <col min="47" max="47" width="32.85546875" style="16" bestFit="1" customWidth="1"/>
    <col min="48" max="48" width="9" style="16" bestFit="1" customWidth="1"/>
    <col min="49" max="49" width="10.42578125" style="16" bestFit="1" customWidth="1"/>
    <col min="50" max="50" width="10.85546875" style="16" bestFit="1" customWidth="1"/>
    <col min="51" max="51" width="27.5703125" style="16" bestFit="1" customWidth="1"/>
    <col min="52" max="52" width="32.5703125" style="16" bestFit="1" customWidth="1"/>
    <col min="53" max="53" width="7.85546875" style="16" bestFit="1" customWidth="1"/>
    <col min="54" max="54" width="20.140625" style="16" bestFit="1" customWidth="1"/>
    <col min="55" max="55" width="29.85546875" style="16" bestFit="1" customWidth="1"/>
    <col min="56" max="56" width="32.5703125" style="16" bestFit="1" customWidth="1"/>
    <col min="57" max="57" width="34.5703125" style="16" bestFit="1" customWidth="1"/>
    <col min="58" max="58" width="21.42578125" style="16" bestFit="1" customWidth="1"/>
    <col min="59" max="59" width="25" style="16" bestFit="1" customWidth="1"/>
    <col min="60" max="60" width="17.42578125" style="16" bestFit="1" customWidth="1"/>
    <col min="61" max="61" width="35" style="16" bestFit="1" customWidth="1"/>
    <col min="62" max="62" width="32.85546875" style="16" bestFit="1" customWidth="1"/>
    <col min="63" max="63" width="31.140625" style="16" bestFit="1" customWidth="1"/>
    <col min="64" max="65" width="34.5703125" style="16" bestFit="1" customWidth="1"/>
    <col min="66" max="66" width="24.5703125" style="16" bestFit="1" customWidth="1"/>
    <col min="67" max="67" width="29.85546875" style="16" bestFit="1" customWidth="1"/>
    <col min="68" max="68" width="28" style="16" bestFit="1" customWidth="1"/>
    <col min="69" max="69" width="27.85546875" style="16" bestFit="1" customWidth="1"/>
    <col min="70" max="70" width="17.42578125" style="16" bestFit="1" customWidth="1"/>
    <col min="71" max="71" width="29.140625" style="16" bestFit="1" customWidth="1"/>
    <col min="72" max="72" width="24.140625" style="16" bestFit="1" customWidth="1"/>
    <col min="73" max="73" width="32.85546875" style="16" bestFit="1" customWidth="1"/>
    <col min="74" max="74" width="34.140625" style="16" bestFit="1" customWidth="1"/>
    <col min="75" max="75" width="24.85546875" style="16" bestFit="1" customWidth="1"/>
    <col min="76" max="76" width="32.5703125" style="16" bestFit="1" customWidth="1"/>
    <col min="77" max="77" width="29" style="16" bestFit="1" customWidth="1"/>
    <col min="78" max="78" width="22.85546875" style="16" bestFit="1" customWidth="1"/>
    <col min="79" max="79" width="32.85546875" style="16" bestFit="1" customWidth="1"/>
    <col min="80" max="80" width="23.140625" style="16" bestFit="1" customWidth="1"/>
    <col min="81" max="81" width="24.85546875" style="16" bestFit="1" customWidth="1"/>
    <col min="82" max="82" width="13.42578125" style="16" bestFit="1" customWidth="1"/>
    <col min="83" max="83" width="27" style="16" bestFit="1" customWidth="1"/>
    <col min="84" max="84" width="35.85546875" style="16" bestFit="1" customWidth="1"/>
    <col min="85" max="85" width="28" style="16" bestFit="1" customWidth="1"/>
    <col min="86" max="86" width="20.140625" style="16" bestFit="1" customWidth="1"/>
    <col min="87" max="87" width="21.42578125" style="16" bestFit="1" customWidth="1"/>
    <col min="88" max="88" width="25" style="16" bestFit="1" customWidth="1"/>
    <col min="89" max="89" width="11.140625" style="16" bestFit="1" customWidth="1"/>
    <col min="90" max="90" width="32.140625" style="16" bestFit="1" customWidth="1"/>
    <col min="91" max="91" width="35.140625" style="16" bestFit="1" customWidth="1"/>
    <col min="92" max="92" width="26.140625" style="16" bestFit="1" customWidth="1"/>
    <col min="93" max="94" width="25.5703125" style="16" bestFit="1" customWidth="1"/>
    <col min="95" max="95" width="33.5703125" style="16" bestFit="1" customWidth="1"/>
    <col min="96" max="96" width="29.140625" style="16" bestFit="1" customWidth="1"/>
    <col min="97" max="97" width="26.85546875" style="16" bestFit="1" customWidth="1"/>
    <col min="98" max="98" width="29.42578125" style="16" bestFit="1" customWidth="1"/>
    <col min="99" max="99" width="35.85546875" style="16" bestFit="1" customWidth="1"/>
    <col min="100" max="100" width="23" style="16" bestFit="1" customWidth="1"/>
    <col min="101" max="101" width="12.42578125" style="16" bestFit="1" customWidth="1"/>
    <col min="102" max="102" width="19.85546875" style="16" bestFit="1" customWidth="1"/>
    <col min="103" max="103" width="32.85546875" style="16" bestFit="1" customWidth="1"/>
    <col min="104" max="104" width="9.5703125" style="16" bestFit="1" customWidth="1"/>
    <col min="105" max="105" width="12.85546875" style="16" bestFit="1" customWidth="1"/>
    <col min="106" max="106" width="6.140625" style="16" bestFit="1" customWidth="1"/>
    <col min="107" max="107" width="12.42578125" style="16" bestFit="1" customWidth="1"/>
    <col min="108" max="108" width="31.140625" style="16" bestFit="1" customWidth="1"/>
    <col min="109" max="109" width="15" style="16" bestFit="1" customWidth="1"/>
    <col min="110" max="110" width="9.140625" style="16" customWidth="1"/>
    <col min="111" max="111" width="31.85546875" style="16" bestFit="1" customWidth="1"/>
    <col min="112" max="112" width="8.85546875" style="16" bestFit="1" customWidth="1"/>
    <col min="113" max="113" width="33.85546875" style="16" bestFit="1" customWidth="1"/>
    <col min="114" max="114" width="30.42578125" style="16" bestFit="1" customWidth="1"/>
    <col min="115" max="115" width="13.140625" style="16" bestFit="1" customWidth="1"/>
    <col min="116" max="116" width="17.85546875" style="16" bestFit="1" customWidth="1"/>
    <col min="117" max="117" width="24.85546875" style="16" bestFit="1" customWidth="1"/>
    <col min="118" max="118" width="20.42578125" style="16" bestFit="1" customWidth="1"/>
    <col min="119" max="119" width="34.85546875" style="16" bestFit="1" customWidth="1"/>
    <col min="120" max="120" width="32.85546875" style="16" bestFit="1" customWidth="1"/>
    <col min="121" max="121" width="11.42578125" style="16" bestFit="1" customWidth="1"/>
    <col min="122" max="122" width="25.140625" style="16" bestFit="1" customWidth="1"/>
    <col min="123" max="123" width="36.85546875" style="16" bestFit="1" customWidth="1"/>
    <col min="124" max="124" width="30.140625" style="16" bestFit="1" customWidth="1"/>
    <col min="125" max="125" width="7.85546875" style="16" bestFit="1" customWidth="1"/>
    <col min="126" max="126" width="10.85546875" style="16" bestFit="1" customWidth="1"/>
    <col min="127" max="127" width="18.140625" style="16" bestFit="1" customWidth="1"/>
    <col min="128" max="128" width="11.140625" style="16" bestFit="1" customWidth="1"/>
    <col min="129" max="129" width="12.85546875" style="16" bestFit="1" customWidth="1"/>
    <col min="130" max="130" width="10" style="16" bestFit="1" customWidth="1"/>
    <col min="131" max="132" width="8.140625" style="16" bestFit="1" customWidth="1"/>
    <col min="133" max="133" width="8.42578125" style="16" bestFit="1" customWidth="1"/>
    <col min="134" max="134" width="36" style="16" bestFit="1" customWidth="1"/>
    <col min="135" max="135" width="24.85546875" style="16" bestFit="1" customWidth="1"/>
    <col min="136" max="136" width="11.85546875" style="16" bestFit="1" customWidth="1"/>
    <col min="137" max="137" width="13.140625" style="16" bestFit="1" customWidth="1"/>
    <col min="138" max="138" width="26.85546875" style="16" bestFit="1" customWidth="1"/>
    <col min="139" max="139" width="12.140625" style="16" bestFit="1" customWidth="1"/>
    <col min="140" max="140" width="14.42578125" style="16" bestFit="1" customWidth="1"/>
    <col min="141" max="141" width="28.85546875" style="16" bestFit="1" customWidth="1"/>
    <col min="142" max="142" width="14.140625" style="16" bestFit="1" customWidth="1"/>
    <col min="143" max="143" width="33.85546875" style="16" bestFit="1" customWidth="1"/>
    <col min="144" max="144" width="9.85546875" style="16" bestFit="1" customWidth="1"/>
    <col min="145" max="145" width="31.5703125" style="16" bestFit="1" customWidth="1"/>
    <col min="146" max="146" width="12.140625" style="16" bestFit="1" customWidth="1"/>
    <col min="147" max="147" width="31.42578125" style="16" bestFit="1" customWidth="1"/>
    <col min="148" max="149" width="13.140625" style="16" bestFit="1" customWidth="1"/>
    <col min="150" max="150" width="7.85546875" style="16" bestFit="1" customWidth="1"/>
    <col min="151" max="151" width="6.5703125" style="16" bestFit="1" customWidth="1"/>
    <col min="152" max="152" width="31.85546875" style="16" bestFit="1" customWidth="1"/>
    <col min="153" max="153" width="13.85546875" style="16" bestFit="1" customWidth="1"/>
    <col min="154" max="154" width="37.140625" style="16" bestFit="1" customWidth="1"/>
    <col min="155" max="155" width="24.140625" style="16" bestFit="1" customWidth="1"/>
    <col min="156" max="156" width="31.5703125" style="16" bestFit="1" customWidth="1"/>
    <col min="157" max="157" width="31.140625" style="16" bestFit="1" customWidth="1"/>
    <col min="158" max="158" width="6" style="16" bestFit="1" customWidth="1"/>
    <col min="159" max="159" width="11.140625" style="16" bestFit="1" customWidth="1"/>
    <col min="160" max="160" width="31.85546875" style="16" bestFit="1" customWidth="1"/>
    <col min="161" max="161" width="24.140625" style="16" bestFit="1" customWidth="1"/>
    <col min="162" max="162" width="33.140625" style="16" bestFit="1" customWidth="1"/>
    <col min="163" max="163" width="19.85546875" style="16" bestFit="1" customWidth="1"/>
    <col min="164" max="164" width="9.85546875" style="16" bestFit="1" customWidth="1"/>
    <col min="165" max="165" width="33.85546875" style="16" bestFit="1" customWidth="1"/>
    <col min="166" max="166" width="16.140625" style="16" bestFit="1" customWidth="1"/>
    <col min="167" max="167" width="21.42578125" style="16" bestFit="1" customWidth="1"/>
    <col min="168" max="168" width="6.42578125" style="16" bestFit="1" customWidth="1"/>
    <col min="169" max="169" width="24.85546875" style="16" bestFit="1" customWidth="1"/>
    <col min="170" max="170" width="18.140625" style="16" bestFit="1" customWidth="1"/>
    <col min="171" max="171" width="31.85546875" style="16" bestFit="1" customWidth="1"/>
    <col min="172" max="172" width="21" style="16" bestFit="1" customWidth="1"/>
    <col min="173" max="173" width="12.85546875" style="16" bestFit="1" customWidth="1"/>
    <col min="174" max="174" width="15.5703125" style="16" bestFit="1" customWidth="1"/>
    <col min="175" max="175" width="31.42578125" style="16" bestFit="1" customWidth="1"/>
    <col min="176" max="176" width="10.140625" style="16" bestFit="1" customWidth="1"/>
    <col min="177" max="177" width="33.85546875" style="16" bestFit="1" customWidth="1"/>
    <col min="178" max="178" width="26.140625" style="16" bestFit="1" customWidth="1"/>
    <col min="179" max="179" width="28.140625" style="16" bestFit="1" customWidth="1"/>
    <col min="180" max="180" width="26" style="16" bestFit="1" customWidth="1"/>
    <col min="181" max="181" width="9.140625" style="16" bestFit="1" customWidth="1"/>
    <col min="182" max="182" width="38.5703125" style="16" bestFit="1" customWidth="1"/>
    <col min="183" max="183" width="5.85546875" style="16" bestFit="1" customWidth="1"/>
    <col min="184" max="184" width="25" style="16" bestFit="1" customWidth="1"/>
    <col min="185" max="185" width="13.140625" style="16" bestFit="1" customWidth="1"/>
    <col min="186" max="186" width="8" style="16" bestFit="1" customWidth="1"/>
    <col min="187" max="187" width="14" style="16" bestFit="1" customWidth="1"/>
    <col min="188" max="188" width="10.140625" style="16" bestFit="1" customWidth="1"/>
    <col min="189" max="189" width="8.140625" style="16" bestFit="1" customWidth="1"/>
    <col min="190" max="190" width="8.42578125" style="16" bestFit="1" customWidth="1"/>
    <col min="191" max="191" width="22.140625" style="16" bestFit="1" customWidth="1"/>
    <col min="192" max="192" width="19.140625" style="16" bestFit="1" customWidth="1"/>
    <col min="193" max="193" width="25.140625" style="16" bestFit="1" customWidth="1"/>
    <col min="194" max="194" width="12" style="16" bestFit="1" customWidth="1"/>
    <col min="195" max="195" width="31.85546875" style="16" bestFit="1" customWidth="1"/>
    <col min="196" max="196" width="15.140625" style="16" bestFit="1" customWidth="1"/>
    <col min="197" max="197" width="22.85546875" style="16" bestFit="1" customWidth="1"/>
    <col min="198" max="198" width="37.85546875" style="16" bestFit="1" customWidth="1"/>
    <col min="199" max="199" width="28" style="16" bestFit="1" customWidth="1"/>
    <col min="200" max="200" width="28.42578125" style="16" bestFit="1" customWidth="1"/>
    <col min="201" max="201" width="10.5703125" style="16" bestFit="1" customWidth="1"/>
    <col min="202" max="202" width="23.5703125" style="16" bestFit="1" customWidth="1"/>
    <col min="203" max="203" width="6.42578125" style="16" bestFit="1" customWidth="1"/>
    <col min="204" max="204" width="19.5703125" style="16" bestFit="1" customWidth="1"/>
    <col min="205" max="205" width="24.85546875" style="16" bestFit="1" customWidth="1"/>
    <col min="206" max="206" width="8" style="16" bestFit="1" customWidth="1"/>
    <col min="207" max="207" width="25.140625" style="16" bestFit="1" customWidth="1"/>
    <col min="208" max="208" width="6" style="16" bestFit="1" customWidth="1"/>
    <col min="209" max="209" width="12.140625" style="16" bestFit="1" customWidth="1"/>
    <col min="210" max="210" width="8.85546875" style="16" bestFit="1" customWidth="1"/>
    <col min="211" max="211" width="36.140625" style="16" bestFit="1" customWidth="1"/>
    <col min="212" max="212" width="26.85546875" style="16" bestFit="1" customWidth="1"/>
    <col min="213" max="213" width="27.140625" style="16" bestFit="1" customWidth="1"/>
    <col min="214" max="214" width="15.140625" style="16" bestFit="1" customWidth="1"/>
    <col min="215" max="215" width="12.85546875" style="16" bestFit="1" customWidth="1"/>
    <col min="216" max="217" width="34.42578125" style="16" bestFit="1" customWidth="1"/>
    <col min="218" max="218" width="11.140625" style="16" bestFit="1" customWidth="1"/>
    <col min="219" max="219" width="30.85546875" style="16" bestFit="1" customWidth="1"/>
    <col min="220" max="220" width="8.85546875" style="16" bestFit="1" customWidth="1"/>
    <col min="221" max="221" width="32.85546875" style="16" bestFit="1" customWidth="1"/>
    <col min="222" max="222" width="33.85546875" style="16" bestFit="1" customWidth="1"/>
    <col min="223" max="223" width="27.85546875" style="16" bestFit="1" customWidth="1"/>
    <col min="224" max="224" width="29.85546875" style="16" bestFit="1" customWidth="1"/>
    <col min="225" max="225" width="33.140625" style="16" bestFit="1" customWidth="1"/>
    <col min="226" max="226" width="11.5703125" style="16" bestFit="1" customWidth="1"/>
    <col min="227" max="227" width="11.140625" style="16" bestFit="1" customWidth="1"/>
    <col min="228" max="228" width="26.85546875" style="16" bestFit="1" customWidth="1"/>
    <col min="229" max="229" width="26.140625" style="16" bestFit="1" customWidth="1"/>
    <col min="230" max="230" width="24" style="16" bestFit="1" customWidth="1"/>
    <col min="231" max="231" width="21.42578125" style="16" bestFit="1" customWidth="1"/>
    <col min="232" max="232" width="32.140625" style="16" bestFit="1" customWidth="1"/>
    <col min="233" max="233" width="25.5703125" style="16" bestFit="1" customWidth="1"/>
    <col min="234" max="234" width="32.42578125" style="16" bestFit="1" customWidth="1"/>
    <col min="235" max="235" width="24" style="16" bestFit="1" customWidth="1"/>
    <col min="236" max="236" width="29.85546875" style="16" bestFit="1" customWidth="1"/>
    <col min="237" max="237" width="11.42578125" style="16" bestFit="1" customWidth="1"/>
    <col min="238" max="238" width="14.140625" style="16" bestFit="1" customWidth="1"/>
    <col min="239" max="239" width="35.42578125" style="16" bestFit="1" customWidth="1"/>
    <col min="240" max="240" width="13.42578125" style="16" bestFit="1" customWidth="1"/>
    <col min="241" max="241" width="33.140625" style="16" bestFit="1" customWidth="1"/>
    <col min="242" max="242" width="18.42578125" style="16" bestFit="1" customWidth="1"/>
    <col min="243" max="243" width="32.140625" style="16" bestFit="1" customWidth="1"/>
    <col min="244" max="244" width="29" style="16" bestFit="1" customWidth="1"/>
    <col min="245" max="245" width="30.85546875" style="16" bestFit="1" customWidth="1"/>
    <col min="246" max="246" width="24.140625" style="16" bestFit="1" customWidth="1"/>
    <col min="247" max="247" width="21.42578125" style="16" bestFit="1" customWidth="1"/>
    <col min="248" max="248" width="22.85546875" style="16" bestFit="1" customWidth="1"/>
    <col min="249" max="249" width="30.5703125" style="16" bestFit="1" customWidth="1"/>
    <col min="250" max="250" width="12.42578125" style="16" bestFit="1" customWidth="1"/>
    <col min="251" max="252" width="9.140625" style="16" customWidth="1"/>
    <col min="253" max="310" width="9.42578125" style="16"/>
    <col min="311" max="311" width="9.42578125" style="154"/>
  </cols>
  <sheetData>
    <row r="1" spans="1:311" ht="15" customHeight="1" x14ac:dyDescent="0.6">
      <c r="B1" s="228"/>
      <c r="C1" s="228"/>
      <c r="D1" s="228"/>
      <c r="E1" s="264" t="s">
        <v>2467</v>
      </c>
      <c r="F1" s="264"/>
      <c r="G1" s="264"/>
      <c r="H1" s="264"/>
      <c r="I1" s="272"/>
      <c r="J1" s="229"/>
      <c r="K1" s="229"/>
      <c r="L1" s="229"/>
      <c r="M1" s="26"/>
      <c r="N1" s="161"/>
      <c r="O1" s="161"/>
    </row>
    <row r="2" spans="1:311" ht="15" customHeight="1" x14ac:dyDescent="0.6">
      <c r="B2" s="228"/>
      <c r="C2" s="228"/>
      <c r="D2" s="228"/>
      <c r="E2" s="265"/>
      <c r="F2" s="265"/>
      <c r="G2" s="265"/>
      <c r="H2" s="265"/>
      <c r="I2" s="273"/>
      <c r="J2" s="230"/>
      <c r="K2" s="230"/>
      <c r="L2" s="230"/>
      <c r="M2" s="26"/>
      <c r="N2" s="161"/>
      <c r="O2" s="161"/>
    </row>
    <row r="3" spans="1:311" ht="17.25" customHeight="1" x14ac:dyDescent="0.3">
      <c r="B3" s="228"/>
      <c r="C3" s="228"/>
      <c r="D3" s="228"/>
      <c r="E3" s="274" t="s">
        <v>2373</v>
      </c>
      <c r="F3" s="275"/>
      <c r="G3" s="276"/>
      <c r="H3" s="237" t="s">
        <v>2026</v>
      </c>
      <c r="I3" s="297" t="s">
        <v>1961</v>
      </c>
      <c r="J3" s="298"/>
      <c r="K3" s="299"/>
      <c r="L3" s="306">
        <v>2025</v>
      </c>
      <c r="M3" s="307"/>
      <c r="N3" s="162"/>
      <c r="O3" s="162"/>
    </row>
    <row r="4" spans="1:311" ht="15" customHeight="1" x14ac:dyDescent="0.25">
      <c r="B4" s="228"/>
      <c r="C4" s="228"/>
      <c r="D4" s="228"/>
      <c r="E4" s="277"/>
      <c r="F4" s="278"/>
      <c r="G4" s="279"/>
      <c r="H4" s="283"/>
      <c r="I4" s="300"/>
      <c r="J4" s="301"/>
      <c r="K4" s="302"/>
      <c r="L4" s="308"/>
      <c r="M4" s="309"/>
      <c r="U4" s="212"/>
      <c r="V4" s="212"/>
      <c r="W4" s="212"/>
    </row>
    <row r="5" spans="1:311" ht="18" customHeight="1" thickBot="1" x14ac:dyDescent="0.3">
      <c r="E5" s="280"/>
      <c r="F5" s="281"/>
      <c r="G5" s="282"/>
      <c r="H5" s="284"/>
      <c r="I5" s="303"/>
      <c r="J5" s="304"/>
      <c r="K5" s="305"/>
      <c r="L5" s="310"/>
      <c r="M5" s="311"/>
      <c r="U5" s="45"/>
      <c r="V5" s="45"/>
      <c r="W5" s="45"/>
    </row>
    <row r="6" spans="1:311" ht="15" customHeight="1" x14ac:dyDescent="0.25">
      <c r="B6" s="213" t="s">
        <v>0</v>
      </c>
      <c r="C6" s="266"/>
      <c r="D6" s="267"/>
      <c r="E6" s="267"/>
      <c r="F6" s="267"/>
      <c r="G6" s="267"/>
      <c r="H6" s="267"/>
      <c r="I6" s="267"/>
      <c r="J6" s="267"/>
      <c r="K6" s="267"/>
      <c r="L6" s="267"/>
      <c r="M6" s="268"/>
      <c r="N6" s="295"/>
      <c r="O6" s="225"/>
      <c r="P6" s="225"/>
      <c r="Q6" s="296"/>
      <c r="R6" s="296"/>
      <c r="S6" s="296"/>
      <c r="U6" s="227"/>
      <c r="V6" s="227"/>
      <c r="W6" s="227"/>
    </row>
    <row r="7" spans="1:311" ht="15" customHeight="1" x14ac:dyDescent="0.25">
      <c r="B7" s="214"/>
      <c r="C7" s="266"/>
      <c r="D7" s="267"/>
      <c r="E7" s="267"/>
      <c r="F7" s="267"/>
      <c r="G7" s="267"/>
      <c r="H7" s="267"/>
      <c r="I7" s="267"/>
      <c r="J7" s="267"/>
      <c r="K7" s="267"/>
      <c r="L7" s="267"/>
      <c r="M7" s="268"/>
      <c r="N7" s="295"/>
      <c r="O7" s="225"/>
      <c r="P7" s="225"/>
      <c r="Q7" s="296"/>
      <c r="R7" s="296"/>
      <c r="S7" s="296"/>
      <c r="U7" s="227"/>
      <c r="V7" s="227"/>
      <c r="W7" s="227"/>
    </row>
    <row r="8" spans="1:311" ht="15.75" customHeight="1" thickBot="1" x14ac:dyDescent="0.3">
      <c r="B8" s="215"/>
      <c r="C8" s="269"/>
      <c r="D8" s="270"/>
      <c r="E8" s="270"/>
      <c r="F8" s="270"/>
      <c r="G8" s="270"/>
      <c r="H8" s="270"/>
      <c r="I8" s="270"/>
      <c r="J8" s="270"/>
      <c r="K8" s="270"/>
      <c r="L8" s="270"/>
      <c r="M8" s="271"/>
      <c r="N8" s="295"/>
      <c r="O8" s="225"/>
      <c r="P8" s="225"/>
      <c r="Q8" s="296"/>
      <c r="R8" s="296"/>
      <c r="S8" s="296"/>
      <c r="U8" s="227"/>
      <c r="V8" s="227"/>
      <c r="W8" s="227"/>
    </row>
    <row r="9" spans="1:311" ht="18.75" x14ac:dyDescent="0.3">
      <c r="C9" s="35"/>
      <c r="D9" s="36"/>
      <c r="E9" s="36"/>
      <c r="F9" s="36"/>
      <c r="G9" s="36"/>
      <c r="H9" s="36"/>
      <c r="I9" s="285" t="s">
        <v>1810</v>
      </c>
      <c r="J9" s="286"/>
      <c r="K9" s="286"/>
      <c r="L9" s="286"/>
      <c r="M9" s="287"/>
    </row>
    <row r="10" spans="1:311" x14ac:dyDescent="0.25">
      <c r="I10" s="137" t="s">
        <v>2390</v>
      </c>
      <c r="J10" s="138"/>
      <c r="K10" s="137"/>
      <c r="L10" s="137" t="s">
        <v>2391</v>
      </c>
      <c r="M10" s="138"/>
    </row>
    <row r="11" spans="1:311" ht="26.25" customHeight="1" x14ac:dyDescent="0.25">
      <c r="B11" s="182" t="s">
        <v>1808</v>
      </c>
      <c r="C11" s="183"/>
      <c r="D11" s="184"/>
      <c r="E11" s="243" t="e">
        <f>VLOOKUP(C6,Sheet1!D3:E283,2,FALSE)</f>
        <v>#N/A</v>
      </c>
      <c r="F11" s="244"/>
      <c r="G11" s="244"/>
      <c r="H11" s="245"/>
      <c r="I11" s="261" t="str">
        <f>VLOOKUP(I3,A47:B58,2,FALSE)</f>
        <v>JAN-MAR</v>
      </c>
      <c r="J11" s="252" t="s">
        <v>1809</v>
      </c>
      <c r="K11" s="253"/>
      <c r="L11" s="253"/>
      <c r="M11" s="254"/>
    </row>
    <row r="12" spans="1:311" ht="26.25" customHeight="1" x14ac:dyDescent="0.25">
      <c r="B12" s="185"/>
      <c r="C12" s="186"/>
      <c r="D12" s="187"/>
      <c r="E12" s="246"/>
      <c r="F12" s="247"/>
      <c r="G12" s="247"/>
      <c r="H12" s="248"/>
      <c r="I12" s="262"/>
      <c r="J12" s="255"/>
      <c r="K12" s="256"/>
      <c r="L12" s="256"/>
      <c r="M12" s="257"/>
    </row>
    <row r="13" spans="1:311" ht="26.25" customHeight="1" x14ac:dyDescent="0.25">
      <c r="B13" s="188"/>
      <c r="C13" s="189"/>
      <c r="D13" s="190"/>
      <c r="E13" s="249"/>
      <c r="F13" s="250"/>
      <c r="G13" s="250"/>
      <c r="H13" s="251"/>
      <c r="I13" s="263"/>
      <c r="J13" s="258"/>
      <c r="K13" s="259"/>
      <c r="L13" s="259"/>
      <c r="M13" s="260"/>
    </row>
    <row r="14" spans="1:311" s="16" customFormat="1" ht="63.75" customHeight="1" x14ac:dyDescent="0.25">
      <c r="A14" s="12"/>
      <c r="B14" s="14" t="s">
        <v>2460</v>
      </c>
      <c r="C14" s="14" t="s">
        <v>1811</v>
      </c>
      <c r="D14" s="13" t="s">
        <v>1812</v>
      </c>
      <c r="E14" s="13" t="s">
        <v>1813</v>
      </c>
      <c r="F14" s="13" t="s">
        <v>2</v>
      </c>
      <c r="G14" s="14" t="s">
        <v>1814</v>
      </c>
      <c r="H14" s="14" t="s">
        <v>2461</v>
      </c>
      <c r="I14" s="13" t="s">
        <v>181</v>
      </c>
      <c r="J14" s="14" t="s">
        <v>2371</v>
      </c>
      <c r="K14" s="14" t="s">
        <v>2403</v>
      </c>
      <c r="L14" s="13" t="s">
        <v>8</v>
      </c>
      <c r="M14" s="13" t="s">
        <v>10</v>
      </c>
      <c r="N14" s="154"/>
      <c r="O14" s="154"/>
      <c r="P14" s="154"/>
      <c r="Q14" s="154"/>
      <c r="R14" s="154"/>
      <c r="KY14" s="154"/>
    </row>
    <row r="15" spans="1:311" s="16" customFormat="1" ht="21" customHeight="1" x14ac:dyDescent="0.25">
      <c r="A15"/>
      <c r="B15" s="15" t="s">
        <v>2400</v>
      </c>
      <c r="C15" s="15" t="s">
        <v>1817</v>
      </c>
      <c r="D15" s="15" t="s">
        <v>1818</v>
      </c>
      <c r="E15" s="15" t="s">
        <v>1818</v>
      </c>
      <c r="F15" s="15" t="s">
        <v>1818</v>
      </c>
      <c r="G15" s="15" t="s">
        <v>1819</v>
      </c>
      <c r="H15" s="15" t="s">
        <v>1819</v>
      </c>
      <c r="I15" s="15" t="s">
        <v>2372</v>
      </c>
      <c r="J15" s="15" t="s">
        <v>1820</v>
      </c>
      <c r="K15" s="15" t="s">
        <v>1820</v>
      </c>
      <c r="L15" s="15" t="s">
        <v>1820</v>
      </c>
      <c r="M15" s="15" t="s">
        <v>1820</v>
      </c>
      <c r="N15" s="16" t="s">
        <v>2406</v>
      </c>
      <c r="O15" s="16" t="s">
        <v>2440</v>
      </c>
      <c r="R15" s="16" t="s">
        <v>15</v>
      </c>
      <c r="S15" s="16" t="s">
        <v>20</v>
      </c>
      <c r="T15" s="16" t="s">
        <v>1828</v>
      </c>
      <c r="U15" s="16" t="s">
        <v>1827</v>
      </c>
      <c r="V15" s="16" t="s">
        <v>2407</v>
      </c>
      <c r="AF15" s="16" t="s">
        <v>1831</v>
      </c>
      <c r="KY15" s="154"/>
    </row>
    <row r="16" spans="1:311" s="16" customFormat="1" ht="27.95" hidden="1" customHeight="1" x14ac:dyDescent="0.35">
      <c r="A16"/>
      <c r="B16" s="119" t="s">
        <v>6</v>
      </c>
      <c r="C16" s="125"/>
      <c r="D16" s="120" t="s">
        <v>6</v>
      </c>
      <c r="E16" s="122" t="s">
        <v>6</v>
      </c>
      <c r="F16" s="120" t="s">
        <v>6</v>
      </c>
      <c r="G16" s="119"/>
      <c r="H16" s="119"/>
      <c r="I16" s="119"/>
      <c r="J16" s="135">
        <f>IF(ISNA(VLOOKUP(E16,Sheet1!$K$2:$P$89,2,FALSE)),0,VLOOKUP(E16,Sheet1!$K$2:$P$89,2,FALSE))</f>
        <v>0</v>
      </c>
      <c r="K16" s="135">
        <f>IF(ISNA(VLOOKUP(E16,Sheet1!$K$2:$P$89,5,FALSE)),0,VLOOKUP(E16,Sheet1!$K$2:$P$89,5,FALSE))</f>
        <v>0</v>
      </c>
      <c r="L16" s="135">
        <f>IF(ISNA(VLOOKUP(E16,Sheet1!$K$2:$P$89,3,FALSE)),0,VLOOKUP(E16,Sheet1!$K$2:$P$89,3,FALSE))</f>
        <v>0</v>
      </c>
      <c r="M16" s="135">
        <f t="shared" ref="M16" si="0">J16+L16+K16</f>
        <v>0</v>
      </c>
      <c r="N16" s="16" t="s">
        <v>6</v>
      </c>
      <c r="O16" s="16" t="s">
        <v>6</v>
      </c>
      <c r="Q16" s="17" t="s">
        <v>6</v>
      </c>
      <c r="R16" s="17" t="s">
        <v>6</v>
      </c>
      <c r="S16" s="17" t="s">
        <v>6</v>
      </c>
      <c r="T16" s="17" t="s">
        <v>6</v>
      </c>
      <c r="U16" s="17" t="s">
        <v>6</v>
      </c>
      <c r="V16" s="17" t="s">
        <v>6</v>
      </c>
      <c r="AF16" s="20" t="s">
        <v>24</v>
      </c>
      <c r="AG16" s="16" t="e">
        <f>VLOOKUP(#REF!,Sheet1!$B$748:$C$779,2,FALSE)</f>
        <v>#REF!</v>
      </c>
      <c r="AM16" s="20" t="s">
        <v>24</v>
      </c>
      <c r="AN16" s="20" t="s">
        <v>36</v>
      </c>
      <c r="AO16" s="20" t="s">
        <v>34</v>
      </c>
      <c r="AP16" s="20" t="s">
        <v>60</v>
      </c>
      <c r="AQ16" s="20" t="s">
        <v>65</v>
      </c>
      <c r="AR16" s="20" t="s">
        <v>2381</v>
      </c>
      <c r="AS16" s="20" t="s">
        <v>63</v>
      </c>
      <c r="AT16" s="20" t="s">
        <v>2301</v>
      </c>
      <c r="AU16" s="20" t="s">
        <v>95</v>
      </c>
      <c r="AV16" s="20" t="s">
        <v>78</v>
      </c>
      <c r="AW16" s="20" t="s">
        <v>83</v>
      </c>
      <c r="AX16" s="20" t="s">
        <v>88</v>
      </c>
      <c r="AY16" s="20" t="s">
        <v>127</v>
      </c>
      <c r="AZ16" s="20" t="s">
        <v>1957</v>
      </c>
      <c r="BA16" s="20" t="s">
        <v>110</v>
      </c>
      <c r="BB16" s="20" t="s">
        <v>142</v>
      </c>
      <c r="BC16" s="20" t="s">
        <v>125</v>
      </c>
      <c r="BD16" s="20" t="s">
        <v>2302</v>
      </c>
      <c r="BE16" s="20" t="s">
        <v>2303</v>
      </c>
      <c r="BF16" s="20" t="s">
        <v>140</v>
      </c>
      <c r="BG16" s="20" t="s">
        <v>2304</v>
      </c>
      <c r="BH16" s="20" t="s">
        <v>145</v>
      </c>
      <c r="BI16" s="20" t="s">
        <v>2305</v>
      </c>
      <c r="BJ16" s="20" t="s">
        <v>207</v>
      </c>
      <c r="BK16" s="20" t="s">
        <v>164</v>
      </c>
      <c r="BL16" s="20" t="s">
        <v>2306</v>
      </c>
      <c r="BM16" s="20" t="s">
        <v>173</v>
      </c>
      <c r="BN16" s="20" t="s">
        <v>225</v>
      </c>
      <c r="BO16" s="20" t="s">
        <v>2307</v>
      </c>
      <c r="BP16" s="20" t="s">
        <v>187</v>
      </c>
      <c r="BQ16" s="20" t="s">
        <v>191</v>
      </c>
      <c r="BR16" s="20" t="s">
        <v>239</v>
      </c>
      <c r="BS16" s="20" t="s">
        <v>243</v>
      </c>
      <c r="BT16" s="20" t="s">
        <v>258</v>
      </c>
      <c r="BU16" s="20" t="s">
        <v>2308</v>
      </c>
      <c r="BV16" s="20" t="s">
        <v>282</v>
      </c>
      <c r="BW16" s="20" t="s">
        <v>286</v>
      </c>
      <c r="BX16" s="20" t="s">
        <v>276</v>
      </c>
      <c r="BY16" s="20" t="s">
        <v>301</v>
      </c>
      <c r="BZ16" s="20" t="s">
        <v>284</v>
      </c>
      <c r="CA16" s="20" t="s">
        <v>308</v>
      </c>
      <c r="CB16" s="20" t="s">
        <v>295</v>
      </c>
      <c r="CC16" s="20" t="s">
        <v>303</v>
      </c>
      <c r="CD16" s="20" t="s">
        <v>310</v>
      </c>
      <c r="CE16" s="20" t="s">
        <v>2309</v>
      </c>
      <c r="CF16" s="20" t="s">
        <v>320</v>
      </c>
      <c r="CG16" s="20" t="s">
        <v>336</v>
      </c>
      <c r="CH16" s="20" t="s">
        <v>331</v>
      </c>
      <c r="CI16" s="20" t="s">
        <v>347</v>
      </c>
      <c r="CJ16" s="20" t="s">
        <v>2310</v>
      </c>
      <c r="CK16" s="20" t="s">
        <v>345</v>
      </c>
      <c r="CL16" s="20" t="s">
        <v>365</v>
      </c>
      <c r="CM16" s="20" t="s">
        <v>2311</v>
      </c>
      <c r="CN16" s="20" t="s">
        <v>367</v>
      </c>
      <c r="CO16" s="20" t="s">
        <v>2312</v>
      </c>
      <c r="CP16" s="20" t="s">
        <v>371</v>
      </c>
      <c r="CQ16" s="20" t="s">
        <v>2313</v>
      </c>
      <c r="CR16" s="20" t="s">
        <v>382</v>
      </c>
      <c r="CS16" s="20" t="s">
        <v>402</v>
      </c>
      <c r="CT16" s="20" t="s">
        <v>406</v>
      </c>
      <c r="CU16" s="20" t="s">
        <v>2314</v>
      </c>
      <c r="CV16" s="20" t="s">
        <v>414</v>
      </c>
      <c r="CW16" s="20" t="s">
        <v>393</v>
      </c>
      <c r="CX16" s="20" t="s">
        <v>421</v>
      </c>
      <c r="CY16" s="20" t="s">
        <v>2315</v>
      </c>
      <c r="CZ16" s="20" t="s">
        <v>408</v>
      </c>
      <c r="DA16" s="20" t="s">
        <v>412</v>
      </c>
      <c r="DB16" s="20" t="s">
        <v>416</v>
      </c>
      <c r="DC16" s="20" t="s">
        <v>419</v>
      </c>
      <c r="DD16" s="20" t="s">
        <v>2316</v>
      </c>
      <c r="DE16" s="20" t="s">
        <v>434</v>
      </c>
      <c r="DF16" s="20" t="s">
        <v>440</v>
      </c>
      <c r="DG16" s="20" t="s">
        <v>2317</v>
      </c>
      <c r="DH16" s="20" t="s">
        <v>453</v>
      </c>
      <c r="DI16" s="20" t="s">
        <v>2318</v>
      </c>
      <c r="DJ16" s="20" t="s">
        <v>2300</v>
      </c>
      <c r="DK16" s="20" t="s">
        <v>480</v>
      </c>
      <c r="DL16" s="20" t="s">
        <v>501</v>
      </c>
      <c r="DM16" s="20" t="s">
        <v>495</v>
      </c>
      <c r="DN16" s="20" t="s">
        <v>514</v>
      </c>
      <c r="DO16" s="20" t="s">
        <v>2319</v>
      </c>
      <c r="DP16" s="20" t="s">
        <v>2320</v>
      </c>
      <c r="DQ16" s="20" t="s">
        <v>545</v>
      </c>
      <c r="DR16" s="20" t="s">
        <v>2322</v>
      </c>
      <c r="DS16" s="20" t="s">
        <v>2321</v>
      </c>
      <c r="DT16" s="20" t="s">
        <v>566</v>
      </c>
      <c r="DU16" s="20" t="s">
        <v>564</v>
      </c>
      <c r="DV16" s="20" t="s">
        <v>573</v>
      </c>
      <c r="DW16" s="20" t="s">
        <v>576</v>
      </c>
      <c r="DX16" s="20" t="s">
        <v>579</v>
      </c>
      <c r="DY16" s="20" t="s">
        <v>586</v>
      </c>
      <c r="DZ16" s="20" t="s">
        <v>589</v>
      </c>
      <c r="EA16" s="20" t="s">
        <v>596</v>
      </c>
      <c r="EB16" s="20" t="s">
        <v>600</v>
      </c>
      <c r="EC16" s="20" t="s">
        <v>606</v>
      </c>
      <c r="ED16" s="20" t="s">
        <v>2323</v>
      </c>
      <c r="EE16" s="20" t="s">
        <v>614</v>
      </c>
      <c r="EF16" s="20" t="s">
        <v>625</v>
      </c>
      <c r="EG16" s="20" t="s">
        <v>629</v>
      </c>
      <c r="EH16" s="20" t="s">
        <v>633</v>
      </c>
      <c r="EI16" s="20" t="s">
        <v>648</v>
      </c>
      <c r="EJ16" s="20" t="s">
        <v>652</v>
      </c>
      <c r="EK16" s="20" t="s">
        <v>660</v>
      </c>
      <c r="EL16" s="20" t="s">
        <v>664</v>
      </c>
      <c r="EM16" s="20" t="s">
        <v>2324</v>
      </c>
      <c r="EN16" s="20" t="s">
        <v>675</v>
      </c>
      <c r="EO16" s="20" t="s">
        <v>2325</v>
      </c>
      <c r="EP16" s="20" t="s">
        <v>694</v>
      </c>
      <c r="EQ16" s="20" t="s">
        <v>701</v>
      </c>
      <c r="ER16" s="20" t="s">
        <v>705</v>
      </c>
      <c r="ES16" s="20" t="s">
        <v>709</v>
      </c>
      <c r="ET16" s="20" t="s">
        <v>720</v>
      </c>
      <c r="EU16" s="20" t="s">
        <v>724</v>
      </c>
      <c r="EV16" s="20" t="s">
        <v>736</v>
      </c>
      <c r="EW16" s="20" t="s">
        <v>739</v>
      </c>
      <c r="EX16" s="20" t="s">
        <v>2326</v>
      </c>
      <c r="EY16" s="20" t="s">
        <v>747</v>
      </c>
      <c r="EZ16" s="20" t="s">
        <v>754</v>
      </c>
      <c r="FA16" s="20" t="s">
        <v>2327</v>
      </c>
      <c r="FB16" s="20" t="s">
        <v>766</v>
      </c>
      <c r="FC16" s="20" t="s">
        <v>773</v>
      </c>
      <c r="FD16" s="20" t="s">
        <v>784</v>
      </c>
      <c r="FE16" s="20" t="s">
        <v>788</v>
      </c>
      <c r="FF16" s="20" t="s">
        <v>2328</v>
      </c>
      <c r="FG16" s="20" t="s">
        <v>796</v>
      </c>
      <c r="FH16" s="20" t="s">
        <v>800</v>
      </c>
      <c r="FI16" s="20" t="s">
        <v>2329</v>
      </c>
      <c r="FJ16" s="20" t="s">
        <v>815</v>
      </c>
      <c r="FK16" s="20" t="s">
        <v>819</v>
      </c>
      <c r="FL16" s="20" t="s">
        <v>823</v>
      </c>
      <c r="FM16" s="20" t="s">
        <v>826</v>
      </c>
      <c r="FN16" s="20" t="s">
        <v>830</v>
      </c>
      <c r="FO16" s="20" t="s">
        <v>2330</v>
      </c>
      <c r="FP16" s="20" t="s">
        <v>2331</v>
      </c>
      <c r="FQ16" s="20" t="s">
        <v>853</v>
      </c>
      <c r="FR16" s="20" t="s">
        <v>857</v>
      </c>
      <c r="FS16" s="20" t="s">
        <v>2332</v>
      </c>
      <c r="FT16" s="20" t="s">
        <v>872</v>
      </c>
      <c r="FU16" s="20" t="s">
        <v>2333</v>
      </c>
      <c r="FV16" s="20" t="s">
        <v>2334</v>
      </c>
      <c r="FW16" s="20" t="s">
        <v>2335</v>
      </c>
      <c r="FX16" s="20" t="s">
        <v>894</v>
      </c>
      <c r="FY16" s="20" t="s">
        <v>897</v>
      </c>
      <c r="FZ16" s="20" t="s">
        <v>900</v>
      </c>
      <c r="GA16" s="20" t="s">
        <v>908</v>
      </c>
      <c r="GB16" s="20" t="s">
        <v>2336</v>
      </c>
      <c r="GC16" s="20" t="s">
        <v>918</v>
      </c>
      <c r="GD16" s="20" t="s">
        <v>926</v>
      </c>
      <c r="GE16" s="20" t="s">
        <v>930</v>
      </c>
      <c r="GF16" s="20" t="s">
        <v>937</v>
      </c>
      <c r="GG16" s="20" t="s">
        <v>941</v>
      </c>
      <c r="GH16" s="20" t="s">
        <v>949</v>
      </c>
      <c r="GI16" s="20" t="s">
        <v>953</v>
      </c>
      <c r="GJ16" s="20" t="s">
        <v>957</v>
      </c>
      <c r="GK16" s="20" t="s">
        <v>961</v>
      </c>
      <c r="GL16" s="20" t="s">
        <v>965</v>
      </c>
      <c r="GM16" s="20" t="s">
        <v>2337</v>
      </c>
      <c r="GN16" s="20" t="s">
        <v>980</v>
      </c>
      <c r="GO16" s="20" t="s">
        <v>984</v>
      </c>
      <c r="GP16" s="20" t="s">
        <v>2338</v>
      </c>
      <c r="GQ16" s="20" t="s">
        <v>2339</v>
      </c>
      <c r="GR16" s="20" t="s">
        <v>2340</v>
      </c>
      <c r="GS16" s="20" t="s">
        <v>1000</v>
      </c>
      <c r="GT16" s="20" t="s">
        <v>1003</v>
      </c>
      <c r="GU16" s="20" t="s">
        <v>1010</v>
      </c>
      <c r="GV16" s="20" t="s">
        <v>1013</v>
      </c>
      <c r="GW16" s="20" t="s">
        <v>1016</v>
      </c>
      <c r="GX16" s="20" t="s">
        <v>1020</v>
      </c>
      <c r="GY16" s="20" t="s">
        <v>1028</v>
      </c>
      <c r="GZ16" s="20" t="s">
        <v>1032</v>
      </c>
      <c r="HA16" s="20" t="s">
        <v>1035</v>
      </c>
      <c r="HB16" s="20" t="s">
        <v>1039</v>
      </c>
      <c r="HC16" s="20" t="s">
        <v>2341</v>
      </c>
      <c r="HD16" s="20" t="s">
        <v>1045</v>
      </c>
      <c r="HE16" s="20" t="s">
        <v>1053</v>
      </c>
      <c r="HF16" s="20" t="s">
        <v>1056</v>
      </c>
      <c r="HG16" s="20" t="s">
        <v>1060</v>
      </c>
      <c r="HH16" s="20" t="s">
        <v>1064</v>
      </c>
      <c r="HI16" s="20" t="s">
        <v>2342</v>
      </c>
      <c r="HJ16" s="20" t="s">
        <v>1071</v>
      </c>
      <c r="HK16" s="20" t="s">
        <v>2343</v>
      </c>
      <c r="HL16" s="20" t="s">
        <v>1081</v>
      </c>
      <c r="HM16" s="20" t="s">
        <v>2344</v>
      </c>
      <c r="HN16" s="20" t="s">
        <v>2345</v>
      </c>
      <c r="HO16" s="20" t="s">
        <v>2346</v>
      </c>
      <c r="HP16" s="20" t="s">
        <v>1100</v>
      </c>
      <c r="HQ16" s="20" t="s">
        <v>2347</v>
      </c>
      <c r="HR16" s="20" t="s">
        <v>1112</v>
      </c>
      <c r="HS16" s="20" t="s">
        <v>1116</v>
      </c>
      <c r="HT16" s="20" t="s">
        <v>1120</v>
      </c>
      <c r="HU16" s="20" t="s">
        <v>1127</v>
      </c>
      <c r="HV16" s="20" t="s">
        <v>2348</v>
      </c>
      <c r="HW16" s="20" t="s">
        <v>1145</v>
      </c>
      <c r="HX16" s="20" t="s">
        <v>1149</v>
      </c>
      <c r="HY16" s="20" t="s">
        <v>1153</v>
      </c>
      <c r="HZ16" s="20" t="s">
        <v>1156</v>
      </c>
      <c r="IA16" s="20" t="s">
        <v>1159</v>
      </c>
      <c r="IB16" s="20" t="s">
        <v>1163</v>
      </c>
      <c r="IC16" s="20" t="s">
        <v>1167</v>
      </c>
      <c r="ID16" s="20" t="s">
        <v>1171</v>
      </c>
      <c r="IE16" s="20" t="s">
        <v>2388</v>
      </c>
      <c r="IF16" s="20" t="s">
        <v>1178</v>
      </c>
      <c r="IG16" s="20" t="s">
        <v>2349</v>
      </c>
      <c r="IH16" s="20" t="s">
        <v>1190</v>
      </c>
      <c r="II16" s="20" t="s">
        <v>2350</v>
      </c>
      <c r="IJ16" s="20" t="s">
        <v>2351</v>
      </c>
      <c r="IK16" s="20" t="s">
        <v>2352</v>
      </c>
      <c r="IL16" s="20" t="s">
        <v>1212</v>
      </c>
      <c r="IM16" s="20" t="s">
        <v>2353</v>
      </c>
      <c r="IN16" s="20" t="s">
        <v>2354</v>
      </c>
      <c r="IO16" s="20" t="s">
        <v>1230</v>
      </c>
      <c r="IP16" s="20" t="s">
        <v>1242</v>
      </c>
      <c r="KY16" s="154"/>
    </row>
    <row r="17" spans="1:311" s="16" customFormat="1" ht="27.95" customHeight="1" x14ac:dyDescent="0.35">
      <c r="A17"/>
      <c r="B17" s="119" t="s">
        <v>6</v>
      </c>
      <c r="C17" s="125"/>
      <c r="D17" s="120" t="s">
        <v>6</v>
      </c>
      <c r="E17" s="122" t="s">
        <v>6</v>
      </c>
      <c r="F17" s="120" t="s">
        <v>6</v>
      </c>
      <c r="G17" s="119"/>
      <c r="H17" s="119"/>
      <c r="I17" s="119"/>
      <c r="J17" s="135">
        <f>IF(ISNA(VLOOKUP(E17,Sheet1!$K$2:$P$89,2,FALSE)),0,VLOOKUP(E17,Sheet1!$K$2:$P$89,2,FALSE))</f>
        <v>0</v>
      </c>
      <c r="K17" s="135">
        <f>IF(ISNA(VLOOKUP(E17,Sheet1!$K$2:$P$89,5,FALSE)),0,VLOOKUP(E17,Sheet1!$K$2:$P$89,5,FALSE))</f>
        <v>0</v>
      </c>
      <c r="L17" s="135">
        <f>IF(ISNA(VLOOKUP(E17,Sheet1!$K$2:$P$89,3,FALSE)),0,VLOOKUP(E17,Sheet1!$K$2:$P$89,3,FALSE))</f>
        <v>0</v>
      </c>
      <c r="M17" s="135">
        <f t="shared" ref="M17:M29" si="1">J17+L17+K17</f>
        <v>0</v>
      </c>
      <c r="N17" s="16" t="s">
        <v>2441</v>
      </c>
      <c r="O17" s="16" t="s">
        <v>15</v>
      </c>
      <c r="Q17" s="17"/>
      <c r="R17" s="18" t="s">
        <v>92</v>
      </c>
      <c r="S17" s="18" t="s">
        <v>21</v>
      </c>
      <c r="T17" s="18" t="s">
        <v>44</v>
      </c>
      <c r="U17" s="18" t="s">
        <v>101</v>
      </c>
      <c r="V17" s="18" t="s">
        <v>124</v>
      </c>
      <c r="AF17" s="20" t="s">
        <v>36</v>
      </c>
      <c r="AM17" s="20" t="s">
        <v>6</v>
      </c>
      <c r="AN17" s="20" t="s">
        <v>6</v>
      </c>
      <c r="AO17" s="20" t="s">
        <v>6</v>
      </c>
      <c r="AP17" s="20" t="s">
        <v>6</v>
      </c>
      <c r="AQ17" s="20" t="s">
        <v>6</v>
      </c>
      <c r="AR17" s="20" t="s">
        <v>6</v>
      </c>
      <c r="AS17" s="20" t="s">
        <v>6</v>
      </c>
      <c r="AT17" s="20" t="s">
        <v>6</v>
      </c>
      <c r="AU17" s="20" t="s">
        <v>6</v>
      </c>
      <c r="AV17" s="20" t="s">
        <v>6</v>
      </c>
      <c r="AW17" s="20" t="s">
        <v>6</v>
      </c>
      <c r="AX17" s="20" t="s">
        <v>6</v>
      </c>
      <c r="AY17" s="20" t="s">
        <v>6</v>
      </c>
      <c r="AZ17" s="20" t="s">
        <v>6</v>
      </c>
      <c r="BA17" s="20" t="s">
        <v>6</v>
      </c>
      <c r="BB17" s="20" t="s">
        <v>6</v>
      </c>
      <c r="BC17" s="20" t="s">
        <v>6</v>
      </c>
      <c r="BD17" s="20" t="s">
        <v>6</v>
      </c>
      <c r="BE17" s="20" t="s">
        <v>6</v>
      </c>
      <c r="BF17" s="20" t="s">
        <v>6</v>
      </c>
      <c r="BG17" s="20" t="s">
        <v>6</v>
      </c>
      <c r="BH17" s="20" t="s">
        <v>6</v>
      </c>
      <c r="BI17" s="20" t="s">
        <v>6</v>
      </c>
      <c r="BJ17" s="20" t="s">
        <v>6</v>
      </c>
      <c r="BK17" s="20" t="s">
        <v>6</v>
      </c>
      <c r="BL17" s="20" t="s">
        <v>6</v>
      </c>
      <c r="BM17" s="20" t="s">
        <v>6</v>
      </c>
      <c r="BN17" s="20" t="s">
        <v>6</v>
      </c>
      <c r="BO17" s="20" t="s">
        <v>6</v>
      </c>
      <c r="BP17" s="20" t="s">
        <v>6</v>
      </c>
      <c r="BQ17" s="20" t="s">
        <v>6</v>
      </c>
      <c r="BR17" s="20" t="s">
        <v>6</v>
      </c>
      <c r="BS17" s="20" t="s">
        <v>6</v>
      </c>
      <c r="BT17" s="20" t="s">
        <v>6</v>
      </c>
      <c r="BU17" s="20" t="s">
        <v>6</v>
      </c>
      <c r="BV17" s="20" t="s">
        <v>6</v>
      </c>
      <c r="BW17" s="20" t="s">
        <v>6</v>
      </c>
      <c r="BX17" s="20" t="s">
        <v>6</v>
      </c>
      <c r="BY17" s="20" t="s">
        <v>6</v>
      </c>
      <c r="BZ17" s="20" t="s">
        <v>6</v>
      </c>
      <c r="CA17" s="20" t="s">
        <v>6</v>
      </c>
      <c r="CB17" s="20" t="s">
        <v>6</v>
      </c>
      <c r="CC17" s="20" t="s">
        <v>6</v>
      </c>
      <c r="CD17" s="20" t="s">
        <v>6</v>
      </c>
      <c r="CE17" s="20" t="s">
        <v>6</v>
      </c>
      <c r="CF17" s="20" t="s">
        <v>6</v>
      </c>
      <c r="CG17" s="20" t="s">
        <v>6</v>
      </c>
      <c r="CH17" s="20" t="s">
        <v>6</v>
      </c>
      <c r="CI17" s="20" t="s">
        <v>6</v>
      </c>
      <c r="CJ17" s="20" t="s">
        <v>6</v>
      </c>
      <c r="CK17" s="20" t="s">
        <v>6</v>
      </c>
      <c r="CL17" s="20" t="s">
        <v>6</v>
      </c>
      <c r="CM17" s="20" t="s">
        <v>6</v>
      </c>
      <c r="CN17" s="20" t="s">
        <v>6</v>
      </c>
      <c r="CO17" s="20" t="s">
        <v>6</v>
      </c>
      <c r="CP17" s="20" t="s">
        <v>6</v>
      </c>
      <c r="CQ17" s="20" t="s">
        <v>6</v>
      </c>
      <c r="CR17" s="20" t="s">
        <v>6</v>
      </c>
      <c r="CS17" s="20" t="s">
        <v>6</v>
      </c>
      <c r="CT17" s="20" t="s">
        <v>6</v>
      </c>
      <c r="CU17" s="20" t="s">
        <v>6</v>
      </c>
      <c r="CV17" s="20" t="s">
        <v>6</v>
      </c>
      <c r="CW17" s="20" t="s">
        <v>6</v>
      </c>
      <c r="CX17" s="20" t="s">
        <v>6</v>
      </c>
      <c r="CY17" s="20" t="s">
        <v>6</v>
      </c>
      <c r="CZ17" s="20" t="s">
        <v>6</v>
      </c>
      <c r="DA17" s="20" t="s">
        <v>6</v>
      </c>
      <c r="DB17" s="20" t="s">
        <v>6</v>
      </c>
      <c r="DC17" s="20" t="s">
        <v>6</v>
      </c>
      <c r="DD17" s="20" t="s">
        <v>6</v>
      </c>
      <c r="DE17" s="20" t="s">
        <v>6</v>
      </c>
      <c r="DF17" s="20" t="s">
        <v>6</v>
      </c>
      <c r="DG17" s="20" t="s">
        <v>6</v>
      </c>
      <c r="DH17" s="20" t="s">
        <v>6</v>
      </c>
      <c r="DI17" s="20" t="s">
        <v>6</v>
      </c>
      <c r="DJ17" s="20" t="s">
        <v>6</v>
      </c>
      <c r="DK17" s="20" t="s">
        <v>6</v>
      </c>
      <c r="DL17" s="20" t="s">
        <v>6</v>
      </c>
      <c r="DM17" s="20" t="s">
        <v>6</v>
      </c>
      <c r="DN17" s="20" t="s">
        <v>6</v>
      </c>
      <c r="DO17" s="20" t="s">
        <v>6</v>
      </c>
      <c r="DP17" s="20" t="s">
        <v>6</v>
      </c>
      <c r="DQ17" s="20" t="s">
        <v>6</v>
      </c>
      <c r="DR17" s="20" t="s">
        <v>6</v>
      </c>
      <c r="DS17" s="20" t="s">
        <v>6</v>
      </c>
      <c r="DT17" s="20" t="s">
        <v>6</v>
      </c>
      <c r="DU17" s="20" t="s">
        <v>6</v>
      </c>
      <c r="DV17" s="20" t="s">
        <v>6</v>
      </c>
      <c r="DW17" s="20" t="s">
        <v>6</v>
      </c>
      <c r="DX17" s="20" t="s">
        <v>6</v>
      </c>
      <c r="DY17" s="20" t="s">
        <v>6</v>
      </c>
      <c r="DZ17" s="20" t="s">
        <v>6</v>
      </c>
      <c r="EA17" s="20" t="s">
        <v>6</v>
      </c>
      <c r="EB17" s="20" t="s">
        <v>6</v>
      </c>
      <c r="EC17" s="20" t="s">
        <v>6</v>
      </c>
      <c r="ED17" s="20" t="s">
        <v>6</v>
      </c>
      <c r="EE17" s="20" t="s">
        <v>6</v>
      </c>
      <c r="EF17" s="20" t="s">
        <v>6</v>
      </c>
      <c r="EG17" s="20" t="s">
        <v>6</v>
      </c>
      <c r="EH17" s="20" t="s">
        <v>6</v>
      </c>
      <c r="EI17" s="20" t="s">
        <v>6</v>
      </c>
      <c r="EJ17" s="20" t="s">
        <v>6</v>
      </c>
      <c r="EK17" s="20" t="s">
        <v>6</v>
      </c>
      <c r="EL17" s="20" t="s">
        <v>6</v>
      </c>
      <c r="EM17" s="20" t="s">
        <v>6</v>
      </c>
      <c r="EN17" s="20" t="s">
        <v>6</v>
      </c>
      <c r="EO17" s="20" t="s">
        <v>6</v>
      </c>
      <c r="EP17" s="20" t="s">
        <v>6</v>
      </c>
      <c r="EQ17" s="20" t="s">
        <v>6</v>
      </c>
      <c r="ER17" s="20" t="s">
        <v>6</v>
      </c>
      <c r="ES17" s="20" t="s">
        <v>6</v>
      </c>
      <c r="ET17" s="20" t="s">
        <v>6</v>
      </c>
      <c r="EU17" s="20" t="s">
        <v>6</v>
      </c>
      <c r="EV17" s="20" t="s">
        <v>6</v>
      </c>
      <c r="EW17" s="20" t="s">
        <v>6</v>
      </c>
      <c r="EX17" s="20" t="s">
        <v>6</v>
      </c>
      <c r="EY17" s="20" t="s">
        <v>6</v>
      </c>
      <c r="EZ17" s="20" t="s">
        <v>6</v>
      </c>
      <c r="FA17" s="20" t="s">
        <v>6</v>
      </c>
      <c r="FB17" s="20" t="s">
        <v>6</v>
      </c>
      <c r="FC17" s="20" t="s">
        <v>6</v>
      </c>
      <c r="FD17" s="20" t="s">
        <v>6</v>
      </c>
      <c r="FE17" s="20" t="s">
        <v>6</v>
      </c>
      <c r="FF17" s="20" t="s">
        <v>6</v>
      </c>
      <c r="FG17" s="20" t="s">
        <v>6</v>
      </c>
      <c r="FH17" s="20" t="s">
        <v>6</v>
      </c>
      <c r="FI17" s="20" t="s">
        <v>6</v>
      </c>
      <c r="FJ17" s="20" t="s">
        <v>6</v>
      </c>
      <c r="FK17" s="20" t="s">
        <v>6</v>
      </c>
      <c r="FL17" s="20" t="s">
        <v>6</v>
      </c>
      <c r="FM17" s="20" t="s">
        <v>6</v>
      </c>
      <c r="FN17" s="20" t="s">
        <v>6</v>
      </c>
      <c r="FO17" s="20" t="s">
        <v>6</v>
      </c>
      <c r="FP17" s="20" t="s">
        <v>6</v>
      </c>
      <c r="FQ17" s="20" t="s">
        <v>6</v>
      </c>
      <c r="FR17" s="20" t="s">
        <v>6</v>
      </c>
      <c r="FS17" s="20" t="s">
        <v>6</v>
      </c>
      <c r="FT17" s="20" t="s">
        <v>6</v>
      </c>
      <c r="FU17" s="20" t="s">
        <v>6</v>
      </c>
      <c r="FV17" s="20" t="s">
        <v>6</v>
      </c>
      <c r="FW17" s="20" t="s">
        <v>6</v>
      </c>
      <c r="FX17" s="20" t="s">
        <v>6</v>
      </c>
      <c r="FY17" s="20" t="s">
        <v>6</v>
      </c>
      <c r="FZ17" s="20" t="s">
        <v>6</v>
      </c>
      <c r="GA17" s="20" t="s">
        <v>6</v>
      </c>
      <c r="GB17" s="20" t="s">
        <v>6</v>
      </c>
      <c r="GC17" s="20" t="s">
        <v>6</v>
      </c>
      <c r="GD17" s="20" t="s">
        <v>6</v>
      </c>
      <c r="GE17" s="20" t="s">
        <v>6</v>
      </c>
      <c r="GF17" s="20" t="s">
        <v>6</v>
      </c>
      <c r="GG17" s="20" t="s">
        <v>6</v>
      </c>
      <c r="GH17" s="20" t="s">
        <v>6</v>
      </c>
      <c r="GI17" s="20" t="s">
        <v>6</v>
      </c>
      <c r="GJ17" s="20" t="s">
        <v>6</v>
      </c>
      <c r="GK17" s="20" t="s">
        <v>6</v>
      </c>
      <c r="GL17" s="20" t="s">
        <v>6</v>
      </c>
      <c r="GM17" s="20" t="s">
        <v>6</v>
      </c>
      <c r="GN17" s="20" t="s">
        <v>6</v>
      </c>
      <c r="GO17" s="20" t="s">
        <v>6</v>
      </c>
      <c r="GP17" s="20" t="s">
        <v>6</v>
      </c>
      <c r="GQ17" s="20" t="s">
        <v>6</v>
      </c>
      <c r="GR17" s="20" t="s">
        <v>6</v>
      </c>
      <c r="GS17" s="20" t="s">
        <v>6</v>
      </c>
      <c r="GT17" s="20" t="s">
        <v>6</v>
      </c>
      <c r="GU17" s="20" t="s">
        <v>6</v>
      </c>
      <c r="GV17" s="20" t="s">
        <v>6</v>
      </c>
      <c r="GW17" s="20" t="s">
        <v>6</v>
      </c>
      <c r="GX17" s="20" t="s">
        <v>6</v>
      </c>
      <c r="GY17" s="20" t="s">
        <v>6</v>
      </c>
      <c r="GZ17" s="20" t="s">
        <v>6</v>
      </c>
      <c r="HA17" s="20" t="s">
        <v>6</v>
      </c>
      <c r="HB17" s="20" t="s">
        <v>6</v>
      </c>
      <c r="HC17" s="20" t="s">
        <v>6</v>
      </c>
      <c r="HD17" s="20" t="s">
        <v>6</v>
      </c>
      <c r="HE17" s="20" t="s">
        <v>6</v>
      </c>
      <c r="HF17" s="20" t="s">
        <v>6</v>
      </c>
      <c r="HG17" s="20" t="s">
        <v>6</v>
      </c>
      <c r="HH17" s="20" t="s">
        <v>6</v>
      </c>
      <c r="HI17" s="20" t="s">
        <v>6</v>
      </c>
      <c r="HJ17" s="20" t="s">
        <v>6</v>
      </c>
      <c r="HK17" s="20" t="s">
        <v>6</v>
      </c>
      <c r="HL17" s="20" t="s">
        <v>6</v>
      </c>
      <c r="HM17" s="20" t="s">
        <v>6</v>
      </c>
      <c r="HN17" s="20" t="s">
        <v>6</v>
      </c>
      <c r="HO17" s="20" t="s">
        <v>6</v>
      </c>
      <c r="HP17" s="20" t="s">
        <v>6</v>
      </c>
      <c r="HQ17" s="20" t="s">
        <v>6</v>
      </c>
      <c r="HR17" s="20" t="s">
        <v>6</v>
      </c>
      <c r="HS17" s="20" t="s">
        <v>6</v>
      </c>
      <c r="HT17" s="20" t="s">
        <v>6</v>
      </c>
      <c r="HU17" s="20" t="s">
        <v>6</v>
      </c>
      <c r="HV17" s="20" t="s">
        <v>6</v>
      </c>
      <c r="HW17" s="20" t="s">
        <v>6</v>
      </c>
      <c r="HX17" s="20" t="s">
        <v>6</v>
      </c>
      <c r="HY17" s="20" t="s">
        <v>6</v>
      </c>
      <c r="HZ17" s="20" t="s">
        <v>6</v>
      </c>
      <c r="IA17" s="20" t="s">
        <v>6</v>
      </c>
      <c r="IB17" s="20" t="s">
        <v>6</v>
      </c>
      <c r="IC17" s="20" t="s">
        <v>6</v>
      </c>
      <c r="ID17" s="20" t="s">
        <v>6</v>
      </c>
      <c r="IE17" s="20" t="s">
        <v>6</v>
      </c>
      <c r="IF17" s="20" t="s">
        <v>6</v>
      </c>
      <c r="IG17" s="20" t="s">
        <v>6</v>
      </c>
      <c r="IH17" s="20" t="s">
        <v>6</v>
      </c>
      <c r="II17" s="20" t="s">
        <v>6</v>
      </c>
      <c r="IJ17" s="20" t="s">
        <v>6</v>
      </c>
      <c r="IK17" s="20" t="s">
        <v>6</v>
      </c>
      <c r="IL17" s="20" t="s">
        <v>6</v>
      </c>
      <c r="IM17" s="20" t="s">
        <v>6</v>
      </c>
      <c r="IN17" s="20" t="s">
        <v>6</v>
      </c>
      <c r="IO17" s="20" t="s">
        <v>6</v>
      </c>
      <c r="IP17" s="20" t="s">
        <v>6</v>
      </c>
      <c r="KY17" s="154"/>
    </row>
    <row r="18" spans="1:311" s="16" customFormat="1" ht="27.95" customHeight="1" x14ac:dyDescent="0.35">
      <c r="A18"/>
      <c r="B18" s="119" t="s">
        <v>6</v>
      </c>
      <c r="C18" s="125"/>
      <c r="D18" s="120" t="s">
        <v>6</v>
      </c>
      <c r="E18" s="122" t="s">
        <v>6</v>
      </c>
      <c r="F18" s="120" t="s">
        <v>6</v>
      </c>
      <c r="G18" s="119"/>
      <c r="H18" s="119"/>
      <c r="I18" s="119"/>
      <c r="J18" s="135">
        <f>IF(ISNA(VLOOKUP(E18,Sheet1!$K$2:$P$89,2,FALSE)),0,VLOOKUP(E18,Sheet1!$K$2:$P$89,2,FALSE))</f>
        <v>0</v>
      </c>
      <c r="K18" s="135">
        <f>IF(ISNA(VLOOKUP(E18,Sheet1!$K$2:$P$89,5,FALSE)),0,VLOOKUP(E18,Sheet1!$K$2:$P$89,5,FALSE))</f>
        <v>0</v>
      </c>
      <c r="L18" s="135">
        <f>IF(ISNA(VLOOKUP(E18,Sheet1!$K$2:$P$89,3,FALSE)),0,VLOOKUP(E18,Sheet1!$K$2:$P$89,3,FALSE))</f>
        <v>0</v>
      </c>
      <c r="M18" s="135">
        <f t="shared" si="1"/>
        <v>0</v>
      </c>
      <c r="N18" s="16" t="s">
        <v>2442</v>
      </c>
      <c r="O18" s="16" t="s">
        <v>20</v>
      </c>
      <c r="Q18" s="17"/>
      <c r="R18" s="18" t="s">
        <v>135</v>
      </c>
      <c r="S18" s="18" t="s">
        <v>27</v>
      </c>
      <c r="T18" s="18" t="s">
        <v>2393</v>
      </c>
      <c r="U18" s="18" t="s">
        <v>105</v>
      </c>
      <c r="V18" s="18" t="s">
        <v>129</v>
      </c>
      <c r="AF18" s="20" t="s">
        <v>34</v>
      </c>
      <c r="AM18" s="21" t="s">
        <v>1836</v>
      </c>
      <c r="AN18" s="16" t="s">
        <v>2362</v>
      </c>
      <c r="AO18" s="16" t="s">
        <v>1837</v>
      </c>
      <c r="AP18" s="16" t="s">
        <v>1838</v>
      </c>
      <c r="AQ18" s="16" t="s">
        <v>1841</v>
      </c>
      <c r="AR18" s="16" t="s">
        <v>1842</v>
      </c>
      <c r="AS18" s="16" t="s">
        <v>1843</v>
      </c>
      <c r="AT18" s="16" t="s">
        <v>1830</v>
      </c>
      <c r="AU18" s="16" t="s">
        <v>1846</v>
      </c>
      <c r="AV18" s="16" t="s">
        <v>1852</v>
      </c>
      <c r="AW18" s="16" t="s">
        <v>1853</v>
      </c>
      <c r="AX18" s="16" t="s">
        <v>1854</v>
      </c>
      <c r="AY18" s="16" t="s">
        <v>1855</v>
      </c>
      <c r="AZ18" s="16" t="s">
        <v>1859</v>
      </c>
      <c r="BA18" s="16" t="s">
        <v>1863</v>
      </c>
      <c r="BB18" s="16" t="s">
        <v>1864</v>
      </c>
      <c r="BC18" s="16" t="s">
        <v>1865</v>
      </c>
      <c r="BD18" s="16" t="s">
        <v>2375</v>
      </c>
      <c r="BE18" s="16" t="s">
        <v>1868</v>
      </c>
      <c r="BF18" s="16" t="s">
        <v>1870</v>
      </c>
      <c r="BG18" s="16" t="s">
        <v>1871</v>
      </c>
      <c r="BH18" s="16" t="s">
        <v>1872</v>
      </c>
      <c r="BI18" s="16" t="s">
        <v>1873</v>
      </c>
      <c r="BJ18" s="16" t="s">
        <v>1877</v>
      </c>
      <c r="BK18" s="16" t="s">
        <v>1879</v>
      </c>
      <c r="BL18" s="16" t="s">
        <v>1880</v>
      </c>
      <c r="BM18" s="16" t="s">
        <v>1884</v>
      </c>
      <c r="BN18" s="16" t="s">
        <v>2452</v>
      </c>
      <c r="BO18" s="16" t="s">
        <v>1886</v>
      </c>
      <c r="BP18" s="16" t="s">
        <v>1888</v>
      </c>
      <c r="BQ18" s="16" t="s">
        <v>1889</v>
      </c>
      <c r="BR18" s="16" t="s">
        <v>1890</v>
      </c>
      <c r="BS18" s="16" t="s">
        <v>1891</v>
      </c>
      <c r="BT18" s="16" t="s">
        <v>1892</v>
      </c>
      <c r="BU18" s="16" t="s">
        <v>1847</v>
      </c>
      <c r="BV18" s="16" t="s">
        <v>1897</v>
      </c>
      <c r="BW18" s="16" t="s">
        <v>11</v>
      </c>
      <c r="BX18" s="16" t="s">
        <v>1899</v>
      </c>
      <c r="BY18" s="16" t="s">
        <v>1900</v>
      </c>
      <c r="BZ18" s="16" t="s">
        <v>1902</v>
      </c>
      <c r="CA18" s="16" t="s">
        <v>1857</v>
      </c>
      <c r="CB18" s="16" t="s">
        <v>1903</v>
      </c>
      <c r="CC18" s="16" t="s">
        <v>2397</v>
      </c>
      <c r="CD18" s="16" t="s">
        <v>1905</v>
      </c>
      <c r="CE18" s="16" t="s">
        <v>1906</v>
      </c>
      <c r="CF18" s="16" t="s">
        <v>1907</v>
      </c>
      <c r="CG18" s="16" t="s">
        <v>1908</v>
      </c>
      <c r="CH18" s="16" t="s">
        <v>1910</v>
      </c>
      <c r="CI18" s="16" t="s">
        <v>1911</v>
      </c>
      <c r="CJ18" s="16" t="s">
        <v>1912</v>
      </c>
      <c r="CK18" s="16" t="s">
        <v>1914</v>
      </c>
      <c r="CL18" s="16" t="s">
        <v>1915</v>
      </c>
      <c r="CM18" s="16" t="s">
        <v>1916</v>
      </c>
      <c r="CN18" s="16" t="s">
        <v>1920</v>
      </c>
      <c r="CO18" s="16" t="s">
        <v>1921</v>
      </c>
      <c r="CP18" s="16" t="s">
        <v>1923</v>
      </c>
      <c r="CQ18" s="16" t="s">
        <v>1924</v>
      </c>
      <c r="CR18" s="16" t="s">
        <v>1926</v>
      </c>
      <c r="CS18" s="16" t="s">
        <v>1927</v>
      </c>
      <c r="CT18" s="16" t="s">
        <v>1928</v>
      </c>
      <c r="CU18" s="16" t="s">
        <v>1929</v>
      </c>
      <c r="CV18" s="16" t="s">
        <v>1932</v>
      </c>
      <c r="CW18" s="16" t="s">
        <v>1933</v>
      </c>
      <c r="CX18" s="16" t="s">
        <v>1934</v>
      </c>
      <c r="CY18" s="16" t="s">
        <v>1935</v>
      </c>
      <c r="CZ18" s="16" t="s">
        <v>1940</v>
      </c>
      <c r="DA18" s="16" t="s">
        <v>1941</v>
      </c>
      <c r="DB18" s="16" t="s">
        <v>1942</v>
      </c>
      <c r="DC18" s="16" t="s">
        <v>1943</v>
      </c>
      <c r="DD18" s="16" t="s">
        <v>1944</v>
      </c>
      <c r="DE18" s="16" t="s">
        <v>1950</v>
      </c>
      <c r="DF18" s="16" t="s">
        <v>1951</v>
      </c>
      <c r="DG18" s="16" t="s">
        <v>1952</v>
      </c>
      <c r="DH18" s="16" t="s">
        <v>1955</v>
      </c>
      <c r="DI18" s="16" t="s">
        <v>2027</v>
      </c>
      <c r="DJ18" s="16" t="s">
        <v>2030</v>
      </c>
      <c r="DK18" s="16" t="s">
        <v>2033</v>
      </c>
      <c r="DL18" s="16" t="s">
        <v>2034</v>
      </c>
      <c r="DM18" s="16" t="s">
        <v>2035</v>
      </c>
      <c r="DN18" s="16" t="s">
        <v>2036</v>
      </c>
      <c r="DO18" s="16" t="s">
        <v>2037</v>
      </c>
      <c r="DP18" s="16" t="s">
        <v>2039</v>
      </c>
      <c r="DQ18" s="16" t="s">
        <v>2040</v>
      </c>
      <c r="DR18" s="16" t="s">
        <v>2041</v>
      </c>
      <c r="DS18" s="16" t="s">
        <v>2042</v>
      </c>
      <c r="DT18" s="16" t="s">
        <v>2045</v>
      </c>
      <c r="DU18" s="16" t="s">
        <v>2048</v>
      </c>
      <c r="DV18" s="16" t="s">
        <v>2049</v>
      </c>
      <c r="DW18" s="16" t="s">
        <v>2050</v>
      </c>
      <c r="DX18" s="16" t="s">
        <v>2052</v>
      </c>
      <c r="DY18" s="16" t="s">
        <v>2053</v>
      </c>
      <c r="DZ18" s="16" t="s">
        <v>2054</v>
      </c>
      <c r="EA18" s="16" t="s">
        <v>2055</v>
      </c>
      <c r="EB18" s="16" t="s">
        <v>2056</v>
      </c>
      <c r="EC18" s="16" t="s">
        <v>2057</v>
      </c>
      <c r="ED18" s="16" t="s">
        <v>2058</v>
      </c>
      <c r="EE18" s="16" t="s">
        <v>2061</v>
      </c>
      <c r="EF18" s="16" t="s">
        <v>2063</v>
      </c>
      <c r="EG18" s="16" t="s">
        <v>2064</v>
      </c>
      <c r="EH18" s="16" t="s">
        <v>2065</v>
      </c>
      <c r="EI18" s="16" t="s">
        <v>2067</v>
      </c>
      <c r="EJ18" s="16" t="s">
        <v>2068</v>
      </c>
      <c r="EK18" s="16" t="s">
        <v>2069</v>
      </c>
      <c r="EL18" s="16" t="s">
        <v>2071</v>
      </c>
      <c r="EM18" s="16" t="s">
        <v>2072</v>
      </c>
      <c r="EN18" s="16" t="s">
        <v>2076</v>
      </c>
      <c r="EO18" s="16" t="s">
        <v>2077</v>
      </c>
      <c r="EP18" s="16" t="s">
        <v>2078</v>
      </c>
      <c r="EQ18" s="16" t="s">
        <v>2079</v>
      </c>
      <c r="ER18" s="16" t="s">
        <v>2082</v>
      </c>
      <c r="ES18" s="16" t="s">
        <v>2083</v>
      </c>
      <c r="ET18" s="16" t="s">
        <v>2084</v>
      </c>
      <c r="EU18" s="16" t="s">
        <v>2085</v>
      </c>
      <c r="EV18" s="16" t="s">
        <v>2086</v>
      </c>
      <c r="EW18" s="16" t="s">
        <v>2088</v>
      </c>
      <c r="EX18" s="16" t="s">
        <v>2089</v>
      </c>
      <c r="EY18" s="16" t="s">
        <v>2091</v>
      </c>
      <c r="EZ18" s="16" t="s">
        <v>2093</v>
      </c>
      <c r="FA18" s="16" t="s">
        <v>2096</v>
      </c>
      <c r="FB18" s="16" t="s">
        <v>2100</v>
      </c>
      <c r="FC18" s="16" t="s">
        <v>2101</v>
      </c>
      <c r="FD18" s="16" t="s">
        <v>2102</v>
      </c>
      <c r="FE18" s="16" t="s">
        <v>2107</v>
      </c>
      <c r="FF18" s="16" t="s">
        <v>2109</v>
      </c>
      <c r="FG18" s="16" t="s">
        <v>2112</v>
      </c>
      <c r="FH18" s="16" t="s">
        <v>2114</v>
      </c>
      <c r="FI18" s="16" t="s">
        <v>2115</v>
      </c>
      <c r="FJ18" s="16" t="s">
        <v>2117</v>
      </c>
      <c r="FK18" s="16" t="s">
        <v>2118</v>
      </c>
      <c r="FL18" s="16" t="s">
        <v>2120</v>
      </c>
      <c r="FM18" s="16" t="s">
        <v>2121</v>
      </c>
      <c r="FN18" s="16" t="s">
        <v>2122</v>
      </c>
      <c r="FO18" s="16" t="s">
        <v>2123</v>
      </c>
      <c r="FP18" s="16" t="s">
        <v>2125</v>
      </c>
      <c r="FQ18" s="16" t="s">
        <v>2127</v>
      </c>
      <c r="FR18" s="16" t="s">
        <v>2128</v>
      </c>
      <c r="FS18" s="16" t="s">
        <v>2129</v>
      </c>
      <c r="FT18" s="16" t="s">
        <v>2133</v>
      </c>
      <c r="FU18" s="16" t="s">
        <v>2134</v>
      </c>
      <c r="FV18" s="16" t="s">
        <v>2137</v>
      </c>
      <c r="FW18" s="16" t="s">
        <v>2138</v>
      </c>
      <c r="FX18" s="16" t="s">
        <v>2140</v>
      </c>
      <c r="FY18" s="16" t="s">
        <v>2142</v>
      </c>
      <c r="FZ18" s="16" t="s">
        <v>2143</v>
      </c>
      <c r="GA18" s="16" t="s">
        <v>2145</v>
      </c>
      <c r="GB18" s="16" t="s">
        <v>2146</v>
      </c>
      <c r="GC18" s="16" t="s">
        <v>2148</v>
      </c>
      <c r="GD18" s="16" t="s">
        <v>2149</v>
      </c>
      <c r="GE18" s="16" t="s">
        <v>2150</v>
      </c>
      <c r="GF18" s="16" t="s">
        <v>2151</v>
      </c>
      <c r="GG18" s="16" t="s">
        <v>2152</v>
      </c>
      <c r="GH18" s="16" t="s">
        <v>2153</v>
      </c>
      <c r="GI18" s="16" t="s">
        <v>2154</v>
      </c>
      <c r="GJ18" s="16" t="s">
        <v>2155</v>
      </c>
      <c r="GK18" s="16" t="s">
        <v>2156</v>
      </c>
      <c r="GL18" s="16" t="s">
        <v>2157</v>
      </c>
      <c r="GM18" s="16" t="s">
        <v>2158</v>
      </c>
      <c r="GN18" s="16" t="s">
        <v>2161</v>
      </c>
      <c r="GO18" s="16" t="s">
        <v>2162</v>
      </c>
      <c r="GP18" s="16" t="s">
        <v>2163</v>
      </c>
      <c r="GQ18" s="16" t="s">
        <v>2165</v>
      </c>
      <c r="GR18" s="16" t="s">
        <v>2166</v>
      </c>
      <c r="GS18" s="16" t="s">
        <v>2168</v>
      </c>
      <c r="GT18" s="16" t="s">
        <v>2169</v>
      </c>
      <c r="GU18" s="16" t="s">
        <v>2170</v>
      </c>
      <c r="GV18" s="16" t="s">
        <v>2171</v>
      </c>
      <c r="GW18" s="16" t="s">
        <v>2173</v>
      </c>
      <c r="GX18" s="16" t="s">
        <v>2175</v>
      </c>
      <c r="GY18" s="16" t="s">
        <v>2394</v>
      </c>
      <c r="GZ18" s="16" t="s">
        <v>2176</v>
      </c>
      <c r="HA18" s="16" t="s">
        <v>2177</v>
      </c>
      <c r="HB18" s="16" t="s">
        <v>2178</v>
      </c>
      <c r="HC18" s="16" t="s">
        <v>2179</v>
      </c>
      <c r="HD18" s="16" t="s">
        <v>2183</v>
      </c>
      <c r="HE18" s="16" t="s">
        <v>2185</v>
      </c>
      <c r="HF18" s="16" t="s">
        <v>2187</v>
      </c>
      <c r="HG18" s="16" t="s">
        <v>2188</v>
      </c>
      <c r="HH18" s="16" t="s">
        <v>2189</v>
      </c>
      <c r="HI18" s="16" t="s">
        <v>2191</v>
      </c>
      <c r="HJ18" s="16" t="s">
        <v>2194</v>
      </c>
      <c r="HK18" s="16" t="s">
        <v>2195</v>
      </c>
      <c r="HL18" s="16" t="s">
        <v>2196</v>
      </c>
      <c r="HM18" s="16" t="s">
        <v>2197</v>
      </c>
      <c r="HN18" s="16" t="s">
        <v>2199</v>
      </c>
      <c r="HO18" s="16" t="s">
        <v>2195</v>
      </c>
      <c r="HP18" s="16" t="s">
        <v>2204</v>
      </c>
      <c r="HQ18" s="16" t="s">
        <v>2207</v>
      </c>
      <c r="HR18" s="16" t="s">
        <v>2209</v>
      </c>
      <c r="HS18" s="16" t="s">
        <v>2210</v>
      </c>
      <c r="HT18" s="16" t="s">
        <v>2211</v>
      </c>
      <c r="HU18" s="16" t="s">
        <v>2213</v>
      </c>
      <c r="HV18" s="16" t="s">
        <v>2215</v>
      </c>
      <c r="HW18" s="16" t="s">
        <v>2217</v>
      </c>
      <c r="HX18" s="16" t="s">
        <v>2218</v>
      </c>
      <c r="HY18" s="16" t="s">
        <v>2220</v>
      </c>
      <c r="HZ18" s="16" t="s">
        <v>2221</v>
      </c>
      <c r="IA18" s="16" t="s">
        <v>2223</v>
      </c>
      <c r="IB18" s="16" t="s">
        <v>2224</v>
      </c>
      <c r="IC18" s="16" t="s">
        <v>2226</v>
      </c>
      <c r="ID18" s="16" t="s">
        <v>2227</v>
      </c>
      <c r="IE18" s="16" t="s">
        <v>2228</v>
      </c>
      <c r="IF18" s="16" t="s">
        <v>2229</v>
      </c>
      <c r="IG18" s="16" t="s">
        <v>2447</v>
      </c>
      <c r="IH18" s="16" t="s">
        <v>2221</v>
      </c>
      <c r="II18" s="16" t="s">
        <v>2231</v>
      </c>
      <c r="IJ18" s="16" t="s">
        <v>2222</v>
      </c>
      <c r="IK18" s="16" t="s">
        <v>2234</v>
      </c>
      <c r="IL18" s="16" t="s">
        <v>2236</v>
      </c>
      <c r="IM18" s="16" t="s">
        <v>2237</v>
      </c>
      <c r="IN18" s="16" t="s">
        <v>2238</v>
      </c>
      <c r="IO18" s="16" t="s">
        <v>2240</v>
      </c>
      <c r="IP18" s="16" t="s">
        <v>2242</v>
      </c>
      <c r="KY18" s="154"/>
    </row>
    <row r="19" spans="1:311" s="16" customFormat="1" ht="27.95" customHeight="1" x14ac:dyDescent="0.35">
      <c r="A19"/>
      <c r="B19" s="119" t="s">
        <v>6</v>
      </c>
      <c r="C19" s="125"/>
      <c r="D19" s="120" t="s">
        <v>6</v>
      </c>
      <c r="E19" s="122" t="s">
        <v>6</v>
      </c>
      <c r="F19" s="120" t="s">
        <v>6</v>
      </c>
      <c r="G19" s="119"/>
      <c r="H19" s="119"/>
      <c r="I19" s="119"/>
      <c r="J19" s="135">
        <f>IF(ISNA(VLOOKUP(E19,Sheet1!$K$2:$P$89,2,FALSE)),0,VLOOKUP(E19,Sheet1!$K$2:$P$89,2,FALSE))</f>
        <v>0</v>
      </c>
      <c r="K19" s="135">
        <f>IF(ISNA(VLOOKUP(E19,Sheet1!$K$2:$P$89,5,FALSE)),0,VLOOKUP(E19,Sheet1!$K$2:$P$89,5,FALSE))</f>
        <v>0</v>
      </c>
      <c r="L19" s="135">
        <f>IF(ISNA(VLOOKUP(E19,Sheet1!$K$2:$P$89,3,FALSE)),0,VLOOKUP(E19,Sheet1!$K$2:$P$89,3,FALSE))</f>
        <v>0</v>
      </c>
      <c r="M19" s="135">
        <f t="shared" si="1"/>
        <v>0</v>
      </c>
      <c r="O19" s="16" t="s">
        <v>1828</v>
      </c>
      <c r="Q19" s="17"/>
      <c r="R19" s="17"/>
      <c r="S19" s="18" t="s">
        <v>33</v>
      </c>
      <c r="T19" s="18" t="s">
        <v>48</v>
      </c>
      <c r="U19" s="18" t="s">
        <v>109</v>
      </c>
      <c r="V19" s="18" t="s">
        <v>134</v>
      </c>
      <c r="AF19" s="20" t="s">
        <v>60</v>
      </c>
      <c r="AM19" s="20" t="s">
        <v>1832</v>
      </c>
      <c r="AN19" s="16" t="s">
        <v>2363</v>
      </c>
      <c r="AP19" s="16" t="s">
        <v>1839</v>
      </c>
      <c r="AR19" s="16" t="s">
        <v>1981</v>
      </c>
      <c r="AT19" s="16" t="s">
        <v>1844</v>
      </c>
      <c r="AU19" s="16" t="s">
        <v>1849</v>
      </c>
      <c r="AY19" s="16" t="s">
        <v>1856</v>
      </c>
      <c r="AZ19" s="16" t="s">
        <v>1860</v>
      </c>
      <c r="BD19" s="16" t="s">
        <v>1867</v>
      </c>
      <c r="BE19" s="16" t="s">
        <v>1869</v>
      </c>
      <c r="BI19" s="16" t="s">
        <v>1874</v>
      </c>
      <c r="BJ19" s="16" t="s">
        <v>1878</v>
      </c>
      <c r="BL19" s="16" t="s">
        <v>1881</v>
      </c>
      <c r="BN19" s="16" t="s">
        <v>2453</v>
      </c>
      <c r="BO19" s="16" t="s">
        <v>1887</v>
      </c>
      <c r="BT19" s="16" t="s">
        <v>1893</v>
      </c>
      <c r="BU19" s="16" t="s">
        <v>1894</v>
      </c>
      <c r="BW19" s="16" t="s">
        <v>1898</v>
      </c>
      <c r="BY19" s="16" t="s">
        <v>1901</v>
      </c>
      <c r="CC19" s="16" t="s">
        <v>2399</v>
      </c>
      <c r="CG19" s="16" t="s">
        <v>1909</v>
      </c>
      <c r="CJ19" s="16" t="s">
        <v>1913</v>
      </c>
      <c r="CM19" s="16" t="s">
        <v>1917</v>
      </c>
      <c r="CO19" s="16" t="s">
        <v>1922</v>
      </c>
      <c r="CQ19" s="16" t="s">
        <v>1925</v>
      </c>
      <c r="CU19" s="16" t="s">
        <v>1930</v>
      </c>
      <c r="CY19" s="16" t="s">
        <v>1936</v>
      </c>
      <c r="DD19" s="16" t="s">
        <v>1945</v>
      </c>
      <c r="DG19" s="16" t="s">
        <v>1953</v>
      </c>
      <c r="DI19" s="16" t="s">
        <v>1850</v>
      </c>
      <c r="DJ19" s="16" t="s">
        <v>2031</v>
      </c>
      <c r="DO19" s="16" t="s">
        <v>2038</v>
      </c>
      <c r="DS19" s="16" t="s">
        <v>2043</v>
      </c>
      <c r="DT19" s="16" t="s">
        <v>2046</v>
      </c>
      <c r="DW19" s="16" t="s">
        <v>2051</v>
      </c>
      <c r="ED19" s="16" t="s">
        <v>12</v>
      </c>
      <c r="EE19" s="16" t="s">
        <v>2062</v>
      </c>
      <c r="EH19" s="16" t="s">
        <v>2066</v>
      </c>
      <c r="EK19" s="16" t="s">
        <v>2070</v>
      </c>
      <c r="EM19" s="16" t="s">
        <v>2075</v>
      </c>
      <c r="EQ19" s="16" t="s">
        <v>2080</v>
      </c>
      <c r="EV19" s="16" t="s">
        <v>2087</v>
      </c>
      <c r="EX19" s="16" t="s">
        <v>2090</v>
      </c>
      <c r="EY19" s="16" t="s">
        <v>2092</v>
      </c>
      <c r="EZ19" s="16" t="s">
        <v>2094</v>
      </c>
      <c r="FA19" s="21" t="s">
        <v>2097</v>
      </c>
      <c r="FD19" s="16" t="s">
        <v>2103</v>
      </c>
      <c r="FE19" s="16" t="s">
        <v>2108</v>
      </c>
      <c r="FF19" s="16" t="s">
        <v>2378</v>
      </c>
      <c r="FG19" s="16" t="s">
        <v>2113</v>
      </c>
      <c r="FI19" s="16" t="s">
        <v>2116</v>
      </c>
      <c r="FK19" s="16" t="s">
        <v>2119</v>
      </c>
      <c r="FO19" s="16" t="s">
        <v>2124</v>
      </c>
      <c r="FP19" s="16" t="s">
        <v>2126</v>
      </c>
      <c r="FS19" s="16" t="s">
        <v>2130</v>
      </c>
      <c r="FU19" s="16" t="s">
        <v>2135</v>
      </c>
      <c r="FW19" s="16" t="s">
        <v>2139</v>
      </c>
      <c r="FX19" s="16" t="s">
        <v>2141</v>
      </c>
      <c r="FZ19" s="16" t="s">
        <v>2144</v>
      </c>
      <c r="GB19" s="16" t="s">
        <v>2147</v>
      </c>
      <c r="GK19" s="16" t="s">
        <v>1844</v>
      </c>
      <c r="GM19" s="16" t="s">
        <v>2159</v>
      </c>
      <c r="GP19" s="16" t="s">
        <v>2164</v>
      </c>
      <c r="GR19" s="16" t="s">
        <v>2167</v>
      </c>
      <c r="GV19" s="16" t="s">
        <v>2172</v>
      </c>
      <c r="GW19" s="16" t="s">
        <v>2174</v>
      </c>
      <c r="GY19" s="16" t="s">
        <v>2395</v>
      </c>
      <c r="HC19" s="16" t="s">
        <v>2180</v>
      </c>
      <c r="HD19" s="16" t="s">
        <v>2184</v>
      </c>
      <c r="HE19" s="16" t="s">
        <v>2186</v>
      </c>
      <c r="HH19" s="16" t="s">
        <v>2190</v>
      </c>
      <c r="HI19" s="16" t="s">
        <v>2192</v>
      </c>
      <c r="HM19" s="16" t="s">
        <v>2198</v>
      </c>
      <c r="HN19" s="16" t="s">
        <v>2200</v>
      </c>
      <c r="HO19" s="16" t="s">
        <v>2203</v>
      </c>
      <c r="HP19" s="16" t="s">
        <v>2205</v>
      </c>
      <c r="HQ19" s="16" t="s">
        <v>2208</v>
      </c>
      <c r="HT19" s="16" t="s">
        <v>2212</v>
      </c>
      <c r="HU19" s="16" t="s">
        <v>2214</v>
      </c>
      <c r="HV19" s="16" t="s">
        <v>2216</v>
      </c>
      <c r="HX19" s="16" t="s">
        <v>2219</v>
      </c>
      <c r="HZ19" s="16" t="s">
        <v>2222</v>
      </c>
      <c r="IB19" s="16" t="s">
        <v>2225</v>
      </c>
      <c r="IE19" s="16" t="s">
        <v>2385</v>
      </c>
      <c r="IG19" s="16" t="s">
        <v>2230</v>
      </c>
      <c r="II19" s="16" t="s">
        <v>2232</v>
      </c>
      <c r="IJ19" s="16" t="s">
        <v>2233</v>
      </c>
      <c r="IK19" s="16" t="s">
        <v>2235</v>
      </c>
      <c r="IN19" s="16" t="s">
        <v>2239</v>
      </c>
      <c r="IO19" s="16" t="s">
        <v>2241</v>
      </c>
      <c r="KY19" s="154"/>
    </row>
    <row r="20" spans="1:311" s="16" customFormat="1" ht="27.95" customHeight="1" x14ac:dyDescent="0.35">
      <c r="A20"/>
      <c r="B20" s="119" t="s">
        <v>6</v>
      </c>
      <c r="C20" s="125"/>
      <c r="D20" s="120" t="s">
        <v>6</v>
      </c>
      <c r="E20" s="122" t="s">
        <v>6</v>
      </c>
      <c r="F20" s="120" t="s">
        <v>6</v>
      </c>
      <c r="G20" s="119"/>
      <c r="H20" s="119"/>
      <c r="I20" s="119"/>
      <c r="J20" s="135">
        <f>IF(ISNA(VLOOKUP(E20,Sheet1!$K$2:$P$89,2,FALSE)),0,VLOOKUP(E20,Sheet1!$K$2:$P$89,2,FALSE))</f>
        <v>0</v>
      </c>
      <c r="K20" s="135">
        <f>IF(ISNA(VLOOKUP(E20,Sheet1!$K$2:$P$89,5,FALSE)),0,VLOOKUP(E20,Sheet1!$K$2:$P$89,5,FALSE))</f>
        <v>0</v>
      </c>
      <c r="L20" s="135">
        <f>IF(ISNA(VLOOKUP(E20,Sheet1!$K$2:$P$89,3,FALSE)),0,VLOOKUP(E20,Sheet1!$K$2:$P$89,3,FALSE))</f>
        <v>0</v>
      </c>
      <c r="M20" s="135">
        <f t="shared" si="1"/>
        <v>0</v>
      </c>
      <c r="O20" s="16" t="s">
        <v>1827</v>
      </c>
      <c r="Q20" s="17"/>
      <c r="R20" s="17"/>
      <c r="S20" s="18" t="s">
        <v>39</v>
      </c>
      <c r="T20" s="18" t="s">
        <v>53</v>
      </c>
      <c r="U20" s="18" t="s">
        <v>114</v>
      </c>
      <c r="V20" s="18" t="s">
        <v>139</v>
      </c>
      <c r="AF20" s="20" t="s">
        <v>65</v>
      </c>
      <c r="AM20" s="20" t="s">
        <v>1833</v>
      </c>
      <c r="AN20" s="16" t="s">
        <v>2364</v>
      </c>
      <c r="AP20" s="16" t="s">
        <v>1840</v>
      </c>
      <c r="AR20" s="16" t="s">
        <v>2383</v>
      </c>
      <c r="AT20" s="16" t="s">
        <v>1845</v>
      </c>
      <c r="AU20" s="16" t="s">
        <v>1848</v>
      </c>
      <c r="AY20" s="16" t="s">
        <v>1857</v>
      </c>
      <c r="AZ20" s="16" t="s">
        <v>1861</v>
      </c>
      <c r="BD20" s="16" t="s">
        <v>2376</v>
      </c>
      <c r="BI20" s="16" t="s">
        <v>1875</v>
      </c>
      <c r="BL20" s="16" t="s">
        <v>1882</v>
      </c>
      <c r="BU20" s="16" t="s">
        <v>1895</v>
      </c>
      <c r="CC20" s="16" t="s">
        <v>2398</v>
      </c>
      <c r="CM20" s="16" t="s">
        <v>1918</v>
      </c>
      <c r="CU20" s="16" t="s">
        <v>1931</v>
      </c>
      <c r="CY20" s="16" t="s">
        <v>1937</v>
      </c>
      <c r="DD20" s="16" t="s">
        <v>1946</v>
      </c>
      <c r="DG20" s="16" t="s">
        <v>1954</v>
      </c>
      <c r="DI20" s="16" t="s">
        <v>2028</v>
      </c>
      <c r="DJ20" s="16" t="s">
        <v>2032</v>
      </c>
      <c r="DS20" s="16" t="s">
        <v>2044</v>
      </c>
      <c r="DT20" s="16" t="s">
        <v>2047</v>
      </c>
      <c r="ED20" s="16" t="s">
        <v>2059</v>
      </c>
      <c r="EM20" s="16" t="s">
        <v>2073</v>
      </c>
      <c r="EQ20" s="16" t="s">
        <v>2081</v>
      </c>
      <c r="EZ20" s="16" t="s">
        <v>2095</v>
      </c>
      <c r="FA20" s="16" t="s">
        <v>2098</v>
      </c>
      <c r="FD20" s="16" t="s">
        <v>2104</v>
      </c>
      <c r="FF20" s="16" t="s">
        <v>2110</v>
      </c>
      <c r="FS20" s="16" t="s">
        <v>2131</v>
      </c>
      <c r="FU20" s="16" t="s">
        <v>2136</v>
      </c>
      <c r="GM20" s="16" t="s">
        <v>2160</v>
      </c>
      <c r="GY20" s="16" t="s">
        <v>2396</v>
      </c>
      <c r="HC20" s="16" t="s">
        <v>2181</v>
      </c>
      <c r="HI20" s="16" t="s">
        <v>2193</v>
      </c>
      <c r="HM20" s="16" t="s">
        <v>2202</v>
      </c>
      <c r="HN20" s="16" t="s">
        <v>2201</v>
      </c>
      <c r="HP20" s="16" t="s">
        <v>2206</v>
      </c>
      <c r="IE20" s="16" t="s">
        <v>2386</v>
      </c>
      <c r="IN20" s="16" t="s">
        <v>2377</v>
      </c>
      <c r="KY20" s="154"/>
    </row>
    <row r="21" spans="1:311" s="16" customFormat="1" ht="27.95" customHeight="1" x14ac:dyDescent="0.35">
      <c r="A21"/>
      <c r="B21" s="119" t="s">
        <v>6</v>
      </c>
      <c r="C21" s="125"/>
      <c r="D21" s="120" t="s">
        <v>6</v>
      </c>
      <c r="E21" s="122" t="s">
        <v>6</v>
      </c>
      <c r="F21" s="120" t="s">
        <v>6</v>
      </c>
      <c r="G21" s="119"/>
      <c r="H21" s="119"/>
      <c r="I21" s="119"/>
      <c r="J21" s="135">
        <f>IF(ISNA(VLOOKUP(E21,Sheet1!$K$2:$P$89,2,FALSE)),0,VLOOKUP(E21,Sheet1!$K$2:$P$89,2,FALSE))</f>
        <v>0</v>
      </c>
      <c r="K21" s="135">
        <f>IF(ISNA(VLOOKUP(E21,Sheet1!$K$2:$P$89,5,FALSE)),0,VLOOKUP(E21,Sheet1!$K$2:$P$89,5,FALSE))</f>
        <v>0</v>
      </c>
      <c r="L21" s="135">
        <f>IF(ISNA(VLOOKUP(E21,Sheet1!$K$2:$P$89,3,FALSE)),0,VLOOKUP(E21,Sheet1!$K$2:$P$89,3,FALSE))</f>
        <v>0</v>
      </c>
      <c r="M21" s="135">
        <f t="shared" si="1"/>
        <v>0</v>
      </c>
      <c r="O21" s="16" t="s">
        <v>1829</v>
      </c>
      <c r="Q21" s="17"/>
      <c r="R21" s="17"/>
      <c r="S21" s="18" t="s">
        <v>150</v>
      </c>
      <c r="T21" s="18" t="s">
        <v>57</v>
      </c>
      <c r="U21" s="18" t="s">
        <v>119</v>
      </c>
      <c r="V21" s="18" t="s">
        <v>144</v>
      </c>
      <c r="AF21" s="20" t="s">
        <v>2380</v>
      </c>
      <c r="AM21" s="20" t="s">
        <v>1834</v>
      </c>
      <c r="AN21" s="16" t="s">
        <v>2365</v>
      </c>
      <c r="AU21" s="16" t="s">
        <v>1850</v>
      </c>
      <c r="AY21" s="16" t="s">
        <v>1858</v>
      </c>
      <c r="AZ21" s="16" t="s">
        <v>1862</v>
      </c>
      <c r="BI21" s="16" t="s">
        <v>1876</v>
      </c>
      <c r="BL21" s="16" t="s">
        <v>1883</v>
      </c>
      <c r="BU21" s="16" t="s">
        <v>1896</v>
      </c>
      <c r="CM21" s="16" t="s">
        <v>1919</v>
      </c>
      <c r="CY21" s="16" t="s">
        <v>1938</v>
      </c>
      <c r="DD21" s="16" t="s">
        <v>1947</v>
      </c>
      <c r="DI21" s="16" t="s">
        <v>2029</v>
      </c>
      <c r="ED21" s="16" t="s">
        <v>2060</v>
      </c>
      <c r="EM21" s="16" t="s">
        <v>2074</v>
      </c>
      <c r="FA21" s="16" t="s">
        <v>2099</v>
      </c>
      <c r="FD21" s="16" t="s">
        <v>2105</v>
      </c>
      <c r="FF21" s="16" t="s">
        <v>2111</v>
      </c>
      <c r="FS21" s="16" t="s">
        <v>2132</v>
      </c>
      <c r="HC21" s="16" t="s">
        <v>2182</v>
      </c>
      <c r="IE21" s="16" t="s">
        <v>2387</v>
      </c>
      <c r="KY21" s="154"/>
    </row>
    <row r="22" spans="1:311" s="16" customFormat="1" ht="27.95" customHeight="1" x14ac:dyDescent="0.35">
      <c r="A22"/>
      <c r="B22" s="119" t="s">
        <v>6</v>
      </c>
      <c r="C22" s="125"/>
      <c r="D22" s="120" t="s">
        <v>6</v>
      </c>
      <c r="E22" s="122" t="s">
        <v>6</v>
      </c>
      <c r="F22" s="120" t="s">
        <v>6</v>
      </c>
      <c r="G22" s="119"/>
      <c r="H22" s="119"/>
      <c r="I22" s="119"/>
      <c r="J22" s="135">
        <f>IF(ISNA(VLOOKUP(E22,Sheet1!$K$2:$P$89,2,FALSE)),0,VLOOKUP(E22,Sheet1!$K$2:$P$89,2,FALSE))</f>
        <v>0</v>
      </c>
      <c r="K22" s="135">
        <f>IF(ISNA(VLOOKUP(E22,Sheet1!$K$2:$P$89,5,FALSE)),0,VLOOKUP(E22,Sheet1!$K$2:$P$89,5,FALSE))</f>
        <v>0</v>
      </c>
      <c r="L22" s="135">
        <f>IF(ISNA(VLOOKUP(E22,Sheet1!$K$2:$P$89,3,FALSE)),0,VLOOKUP(E22,Sheet1!$K$2:$P$89,3,FALSE))</f>
        <v>0</v>
      </c>
      <c r="M22" s="135">
        <f t="shared" si="1"/>
        <v>0</v>
      </c>
      <c r="Q22" s="17"/>
      <c r="R22" s="17"/>
      <c r="S22" s="18" t="s">
        <v>154</v>
      </c>
      <c r="T22" s="18" t="s">
        <v>62</v>
      </c>
      <c r="U22" s="17"/>
      <c r="V22" s="18" t="s">
        <v>149</v>
      </c>
      <c r="AF22" s="20" t="s">
        <v>63</v>
      </c>
      <c r="AM22" s="20" t="s">
        <v>1835</v>
      </c>
      <c r="AN22" s="16" t="s">
        <v>2366</v>
      </c>
      <c r="AU22" s="16" t="s">
        <v>1851</v>
      </c>
      <c r="CY22" s="16" t="s">
        <v>1939</v>
      </c>
      <c r="DD22" s="16" t="s">
        <v>1948</v>
      </c>
      <c r="FD22" s="16" t="s">
        <v>2106</v>
      </c>
      <c r="FF22" s="16" t="s">
        <v>2468</v>
      </c>
      <c r="KY22" s="154"/>
    </row>
    <row r="23" spans="1:311" s="16" customFormat="1" ht="27.95" customHeight="1" x14ac:dyDescent="0.35">
      <c r="A23"/>
      <c r="B23" s="119" t="s">
        <v>6</v>
      </c>
      <c r="C23" s="125"/>
      <c r="D23" s="120" t="s">
        <v>6</v>
      </c>
      <c r="E23" s="122" t="s">
        <v>6</v>
      </c>
      <c r="F23" s="120" t="s">
        <v>6</v>
      </c>
      <c r="G23" s="119"/>
      <c r="H23" s="119"/>
      <c r="I23" s="119"/>
      <c r="J23" s="135">
        <f>IF(ISNA(VLOOKUP(E23,Sheet1!$K$2:$P$89,2,FALSE)),0,VLOOKUP(E23,Sheet1!$K$2:$P$89,2,FALSE))</f>
        <v>0</v>
      </c>
      <c r="K23" s="135">
        <f>IF(ISNA(VLOOKUP(E23,Sheet1!$K$2:$P$89,5,FALSE)),0,VLOOKUP(E23,Sheet1!$K$2:$P$89,5,FALSE))</f>
        <v>0</v>
      </c>
      <c r="L23" s="135">
        <f>IF(ISNA(VLOOKUP(E23,Sheet1!$K$2:$P$89,3,FALSE)),0,VLOOKUP(E23,Sheet1!$K$2:$P$89,3,FALSE))</f>
        <v>0</v>
      </c>
      <c r="M23" s="135">
        <f t="shared" si="1"/>
        <v>0</v>
      </c>
      <c r="Q23" s="17"/>
      <c r="R23" s="17"/>
      <c r="S23" s="18" t="s">
        <v>2464</v>
      </c>
      <c r="T23" s="18" t="s">
        <v>2456</v>
      </c>
      <c r="U23" s="17"/>
      <c r="V23" s="17"/>
      <c r="AF23" s="20" t="s">
        <v>85</v>
      </c>
      <c r="AN23" s="16" t="s">
        <v>2367</v>
      </c>
      <c r="DD23" s="16" t="s">
        <v>1949</v>
      </c>
      <c r="FF23" s="16" t="s">
        <v>2111</v>
      </c>
      <c r="KY23" s="154"/>
    </row>
    <row r="24" spans="1:311" s="16" customFormat="1" ht="27.95" customHeight="1" x14ac:dyDescent="0.35">
      <c r="A24"/>
      <c r="B24" s="119" t="s">
        <v>6</v>
      </c>
      <c r="C24" s="125"/>
      <c r="D24" s="120" t="s">
        <v>6</v>
      </c>
      <c r="E24" s="122" t="s">
        <v>6</v>
      </c>
      <c r="F24" s="120" t="s">
        <v>6</v>
      </c>
      <c r="G24" s="119"/>
      <c r="H24" s="119"/>
      <c r="I24" s="119"/>
      <c r="J24" s="135">
        <f>IF(ISNA(VLOOKUP(E24,Sheet1!$K$2:$P$89,2,FALSE)),0,VLOOKUP(E24,Sheet1!$K$2:$P$89,2,FALSE))</f>
        <v>0</v>
      </c>
      <c r="K24" s="135">
        <f>IF(ISNA(VLOOKUP(E24,Sheet1!$K$2:$P$89,5,FALSE)),0,VLOOKUP(E24,Sheet1!$K$2:$P$89,5,FALSE))</f>
        <v>0</v>
      </c>
      <c r="L24" s="135">
        <f>IF(ISNA(VLOOKUP(E24,Sheet1!$K$2:$P$89,3,FALSE)),0,VLOOKUP(E24,Sheet1!$K$2:$P$89,3,FALSE))</f>
        <v>0</v>
      </c>
      <c r="M24" s="135">
        <f t="shared" si="1"/>
        <v>0</v>
      </c>
      <c r="Q24" s="17"/>
      <c r="R24" s="17"/>
      <c r="S24" s="17"/>
      <c r="T24" s="18" t="s">
        <v>71</v>
      </c>
      <c r="U24" s="17"/>
      <c r="V24" s="17"/>
      <c r="AF24" s="20" t="s">
        <v>95</v>
      </c>
      <c r="AN24" s="16" t="s">
        <v>2368</v>
      </c>
      <c r="KY24" s="154"/>
    </row>
    <row r="25" spans="1:311" s="16" customFormat="1" ht="27.95" customHeight="1" x14ac:dyDescent="0.35">
      <c r="A25"/>
      <c r="B25" s="119" t="s">
        <v>6</v>
      </c>
      <c r="C25" s="125"/>
      <c r="D25" s="120" t="s">
        <v>6</v>
      </c>
      <c r="E25" s="122" t="s">
        <v>6</v>
      </c>
      <c r="F25" s="120" t="s">
        <v>6</v>
      </c>
      <c r="G25" s="119"/>
      <c r="H25" s="119"/>
      <c r="I25" s="119"/>
      <c r="J25" s="135">
        <f>IF(ISNA(VLOOKUP(E25,Sheet1!$K$2:$P$89,2,FALSE)),0,VLOOKUP(E25,Sheet1!$K$2:$P$89,2,FALSE))</f>
        <v>0</v>
      </c>
      <c r="K25" s="135">
        <f>IF(ISNA(VLOOKUP(E25,Sheet1!$K$2:$P$89,5,FALSE)),0,VLOOKUP(E25,Sheet1!$K$2:$P$89,5,FALSE))</f>
        <v>0</v>
      </c>
      <c r="L25" s="135">
        <f>IF(ISNA(VLOOKUP(E25,Sheet1!$K$2:$P$89,3,FALSE)),0,VLOOKUP(E25,Sheet1!$K$2:$P$89,3,FALSE))</f>
        <v>0</v>
      </c>
      <c r="M25" s="135">
        <f t="shared" si="1"/>
        <v>0</v>
      </c>
      <c r="Q25" s="17"/>
      <c r="R25" s="17"/>
      <c r="S25" s="17"/>
      <c r="T25" s="18" t="s">
        <v>76</v>
      </c>
      <c r="U25" s="17"/>
      <c r="V25" s="17"/>
      <c r="AF25" s="20"/>
      <c r="KY25" s="154"/>
    </row>
    <row r="26" spans="1:311" s="16" customFormat="1" ht="27.95" customHeight="1" x14ac:dyDescent="0.35">
      <c r="A26"/>
      <c r="B26" s="119" t="s">
        <v>6</v>
      </c>
      <c r="C26" s="125"/>
      <c r="D26" s="120" t="s">
        <v>6</v>
      </c>
      <c r="E26" s="122" t="s">
        <v>6</v>
      </c>
      <c r="F26" s="120" t="s">
        <v>6</v>
      </c>
      <c r="G26" s="119"/>
      <c r="H26" s="119"/>
      <c r="I26" s="119"/>
      <c r="J26" s="135">
        <f>IF(ISNA(VLOOKUP(E26,Sheet1!$K$2:$P$89,2,FALSE)),0,VLOOKUP(E26,Sheet1!$K$2:$P$89,2,FALSE))</f>
        <v>0</v>
      </c>
      <c r="K26" s="135">
        <f>IF(ISNA(VLOOKUP(E26,Sheet1!$K$2:$P$89,5,FALSE)),0,VLOOKUP(E26,Sheet1!$K$2:$P$89,5,FALSE))</f>
        <v>0</v>
      </c>
      <c r="L26" s="135">
        <f>IF(ISNA(VLOOKUP(E26,Sheet1!$K$2:$P$89,3,FALSE)),0,VLOOKUP(E26,Sheet1!$K$2:$P$89,3,FALSE))</f>
        <v>0</v>
      </c>
      <c r="M26" s="135">
        <f t="shared" si="1"/>
        <v>0</v>
      </c>
      <c r="Q26" s="17"/>
      <c r="R26" s="17"/>
      <c r="S26" s="17"/>
      <c r="T26" s="18" t="s">
        <v>82</v>
      </c>
      <c r="U26" s="17"/>
      <c r="V26" s="17"/>
      <c r="AF26" s="20"/>
      <c r="KY26" s="154"/>
    </row>
    <row r="27" spans="1:311" s="16" customFormat="1" ht="27.95" customHeight="1" x14ac:dyDescent="0.35">
      <c r="A27"/>
      <c r="B27" s="119" t="s">
        <v>6</v>
      </c>
      <c r="C27" s="126"/>
      <c r="D27" s="120" t="s">
        <v>6</v>
      </c>
      <c r="E27" s="122" t="s">
        <v>6</v>
      </c>
      <c r="F27" s="123" t="s">
        <v>6</v>
      </c>
      <c r="G27" s="124"/>
      <c r="H27" s="124"/>
      <c r="I27" s="124"/>
      <c r="J27" s="135">
        <f>IF(ISNA(VLOOKUP(E27,Sheet1!$K$2:$P$89,2,FALSE)),0,VLOOKUP(E27,Sheet1!$K$2:$P$89,2,FALSE))</f>
        <v>0</v>
      </c>
      <c r="K27" s="135">
        <f>IF(ISNA(VLOOKUP(E27,Sheet1!$K$2:$P$89,5,FALSE)),0,VLOOKUP(E27,Sheet1!$K$2:$P$89,5,FALSE))</f>
        <v>0</v>
      </c>
      <c r="L27" s="135">
        <f>IF(ISNA(VLOOKUP(E27,Sheet1!$K$2:$P$89,3,FALSE)),0,VLOOKUP(E27,Sheet1!$K$2:$P$89,3,FALSE))</f>
        <v>0</v>
      </c>
      <c r="M27" s="135">
        <f t="shared" ref="M27" si="2">J27+L27+K27</f>
        <v>0</v>
      </c>
      <c r="Q27" s="17"/>
      <c r="R27" s="17"/>
      <c r="S27" s="17"/>
      <c r="T27" s="18" t="s">
        <v>2465</v>
      </c>
      <c r="U27" s="17"/>
      <c r="V27" s="17"/>
      <c r="AF27" s="20"/>
      <c r="KY27" s="154"/>
    </row>
    <row r="28" spans="1:311" s="16" customFormat="1" ht="27.95" customHeight="1" x14ac:dyDescent="0.35">
      <c r="A28"/>
      <c r="B28" s="119" t="s">
        <v>6</v>
      </c>
      <c r="C28" s="126"/>
      <c r="D28" s="120" t="s">
        <v>6</v>
      </c>
      <c r="E28" s="122" t="s">
        <v>6</v>
      </c>
      <c r="F28" s="123" t="s">
        <v>6</v>
      </c>
      <c r="G28" s="124"/>
      <c r="H28" s="124"/>
      <c r="I28" s="124"/>
      <c r="J28" s="135">
        <f>IF(ISNA(VLOOKUP(E28,Sheet1!$K$2:$P$89,2,FALSE)),0,VLOOKUP(E28,Sheet1!$K$2:$P$89,2,FALSE))</f>
        <v>0</v>
      </c>
      <c r="K28" s="135">
        <f>IF(ISNA(VLOOKUP(E28,Sheet1!$K$2:$P$89,5,FALSE)),0,VLOOKUP(E28,Sheet1!$K$2:$P$89,5,FALSE))</f>
        <v>0</v>
      </c>
      <c r="L28" s="135">
        <f>IF(ISNA(VLOOKUP(E28,Sheet1!$K$2:$P$89,3,FALSE)),0,VLOOKUP(E28,Sheet1!$K$2:$P$89,3,FALSE))</f>
        <v>0</v>
      </c>
      <c r="M28" s="135">
        <f t="shared" si="1"/>
        <v>0</v>
      </c>
      <c r="Q28" s="17"/>
      <c r="R28" s="17"/>
      <c r="S28" s="17"/>
      <c r="T28" s="18" t="s">
        <v>87</v>
      </c>
      <c r="U28" s="17"/>
      <c r="V28" s="17"/>
      <c r="AF28" s="20"/>
      <c r="KY28" s="154"/>
    </row>
    <row r="29" spans="1:311" s="16" customFormat="1" ht="27.95" customHeight="1" x14ac:dyDescent="0.35">
      <c r="A29"/>
      <c r="B29" s="119" t="s">
        <v>6</v>
      </c>
      <c r="C29" s="126"/>
      <c r="D29" s="120" t="s">
        <v>6</v>
      </c>
      <c r="E29" s="122" t="s">
        <v>6</v>
      </c>
      <c r="F29" s="123" t="s">
        <v>6</v>
      </c>
      <c r="G29" s="124"/>
      <c r="H29" s="124"/>
      <c r="I29" s="124"/>
      <c r="J29" s="135">
        <f>IF(ISNA(VLOOKUP(E29,Sheet1!$K$2:$P$89,2,FALSE)),0,VLOOKUP(E29,Sheet1!$K$2:$P$89,2,FALSE))</f>
        <v>0</v>
      </c>
      <c r="K29" s="135">
        <f>IF(ISNA(VLOOKUP(E29,Sheet1!$K$2:$P$89,5,FALSE)),0,VLOOKUP(E29,Sheet1!$K$2:$P$89,5,FALSE))</f>
        <v>0</v>
      </c>
      <c r="L29" s="135">
        <f>IF(ISNA(VLOOKUP(E29,Sheet1!$K$2:$P$89,3,FALSE)),0,VLOOKUP(E29,Sheet1!$K$2:$P$89,3,FALSE))</f>
        <v>0</v>
      </c>
      <c r="M29" s="135">
        <f t="shared" si="1"/>
        <v>0</v>
      </c>
      <c r="Q29" s="17"/>
      <c r="R29" s="17"/>
      <c r="S29" s="17"/>
      <c r="T29" s="18" t="s">
        <v>168</v>
      </c>
      <c r="U29" s="17"/>
      <c r="V29" s="17"/>
      <c r="AF29" s="20"/>
      <c r="KY29" s="154"/>
    </row>
    <row r="30" spans="1:311" s="16" customFormat="1" ht="27.95" customHeight="1" x14ac:dyDescent="0.35">
      <c r="A30"/>
      <c r="B30" s="139" t="s">
        <v>2469</v>
      </c>
      <c r="C30" s="140"/>
      <c r="D30" s="141"/>
      <c r="E30" s="142"/>
      <c r="F30" s="141"/>
      <c r="G30" s="143"/>
      <c r="H30" s="143"/>
      <c r="I30" s="144"/>
      <c r="J30" s="145"/>
      <c r="K30" s="145"/>
      <c r="L30" s="145"/>
      <c r="M30" s="146"/>
      <c r="Q30" s="17"/>
      <c r="R30" s="17"/>
      <c r="S30" s="17"/>
      <c r="T30" s="18" t="s">
        <v>2449</v>
      </c>
      <c r="U30" s="17"/>
      <c r="V30" s="17"/>
      <c r="AF30" s="20"/>
      <c r="KY30" s="154"/>
    </row>
    <row r="31" spans="1:311" s="16" customFormat="1" ht="27.95" customHeight="1" x14ac:dyDescent="0.35">
      <c r="A31"/>
      <c r="B31" s="129"/>
      <c r="C31" s="129"/>
      <c r="D31" s="127"/>
      <c r="E31" s="130"/>
      <c r="F31" s="127" t="s">
        <v>6</v>
      </c>
      <c r="G31" s="129"/>
      <c r="H31" s="129"/>
      <c r="I31" s="129"/>
      <c r="J31" s="133"/>
      <c r="K31" s="133"/>
      <c r="L31" s="133"/>
      <c r="M31" s="133"/>
      <c r="Q31" s="17"/>
      <c r="R31" s="17"/>
      <c r="S31" s="17"/>
      <c r="T31" s="18" t="s">
        <v>2448</v>
      </c>
      <c r="U31" s="17"/>
      <c r="V31" s="17"/>
      <c r="AF31" s="20"/>
      <c r="GP31" s="20"/>
      <c r="GQ31" s="20"/>
      <c r="GR31" s="20"/>
      <c r="GS31" s="20"/>
      <c r="GT31" s="20"/>
      <c r="GU31" s="20"/>
      <c r="GV31" s="20"/>
      <c r="GW31" s="20"/>
      <c r="GX31" s="20"/>
      <c r="GY31" s="20"/>
      <c r="GZ31" s="20"/>
      <c r="HA31" s="20"/>
      <c r="HB31" s="20"/>
      <c r="HC31" s="20"/>
      <c r="HD31" s="20"/>
      <c r="HE31" s="20"/>
      <c r="HF31" s="20"/>
      <c r="HG31" s="20"/>
      <c r="HH31" s="20"/>
      <c r="HI31" s="20"/>
      <c r="HJ31" s="20"/>
      <c r="HK31" s="20"/>
      <c r="HL31" s="20"/>
      <c r="HM31" s="20"/>
      <c r="HN31" s="20"/>
      <c r="HO31" s="20"/>
      <c r="HP31" s="20"/>
      <c r="HQ31" s="20"/>
      <c r="HR31" s="20"/>
      <c r="HS31" s="20"/>
      <c r="HT31" s="20"/>
      <c r="HU31" s="20"/>
      <c r="HV31" s="20"/>
      <c r="HW31" s="20"/>
      <c r="HX31" s="20"/>
      <c r="HY31" s="20"/>
      <c r="HZ31" s="20"/>
      <c r="IA31" s="20"/>
      <c r="IB31" s="20"/>
      <c r="IC31" s="20"/>
      <c r="ID31" s="20"/>
      <c r="IE31" s="20"/>
      <c r="IF31" s="20"/>
      <c r="IG31" s="20"/>
      <c r="IH31" s="20"/>
      <c r="II31" s="20"/>
      <c r="IJ31" s="20"/>
      <c r="IK31" s="20"/>
      <c r="IL31" s="20"/>
      <c r="IM31" s="20"/>
      <c r="IN31" s="20"/>
      <c r="IO31" s="20"/>
      <c r="IP31" s="20"/>
      <c r="KY31" s="154"/>
    </row>
    <row r="32" spans="1:311" s="16" customFormat="1" ht="27.95" customHeight="1" x14ac:dyDescent="0.35">
      <c r="A32"/>
      <c r="B32" s="131"/>
      <c r="C32" s="131"/>
      <c r="D32" s="128"/>
      <c r="E32" s="132"/>
      <c r="F32" s="128" t="s">
        <v>6</v>
      </c>
      <c r="G32" s="131"/>
      <c r="H32" s="131"/>
      <c r="I32" s="131"/>
      <c r="J32" s="134"/>
      <c r="K32" s="134"/>
      <c r="L32" s="134"/>
      <c r="M32" s="134"/>
      <c r="Q32" s="17"/>
      <c r="R32" s="17"/>
      <c r="S32" s="17"/>
      <c r="T32" s="18" t="s">
        <v>2454</v>
      </c>
      <c r="U32" s="17"/>
      <c r="V32" s="17"/>
      <c r="AF32" s="20"/>
      <c r="GP32" s="20"/>
      <c r="GQ32" s="20"/>
      <c r="GR32" s="20"/>
      <c r="GS32" s="20"/>
      <c r="GT32" s="20"/>
      <c r="GU32" s="20"/>
      <c r="GV32" s="20"/>
      <c r="GW32" s="20"/>
      <c r="GX32" s="20"/>
      <c r="GY32" s="20"/>
      <c r="GZ32" s="20"/>
      <c r="HA32" s="20"/>
      <c r="HB32" s="20"/>
      <c r="HC32" s="20"/>
      <c r="HD32" s="20"/>
      <c r="HE32" s="20"/>
      <c r="HF32" s="20"/>
      <c r="HG32" s="20"/>
      <c r="HH32" s="20"/>
      <c r="HI32" s="20"/>
      <c r="HJ32" s="20"/>
      <c r="HK32" s="20"/>
      <c r="HL32" s="20"/>
      <c r="HM32" s="20"/>
      <c r="HN32" s="20"/>
      <c r="HO32" s="20"/>
      <c r="HP32" s="20"/>
      <c r="HQ32" s="20"/>
      <c r="HR32" s="20"/>
      <c r="HS32" s="20"/>
      <c r="HT32" s="20"/>
      <c r="HU32" s="20"/>
      <c r="HV32" s="20"/>
      <c r="HW32" s="20"/>
      <c r="HX32" s="20"/>
      <c r="HY32" s="20"/>
      <c r="HZ32" s="20"/>
      <c r="IA32" s="20"/>
      <c r="IB32" s="20"/>
      <c r="IC32" s="20"/>
      <c r="ID32" s="20"/>
      <c r="IE32" s="20"/>
      <c r="IF32" s="20"/>
      <c r="IG32" s="20"/>
      <c r="IH32" s="20"/>
      <c r="II32" s="20"/>
      <c r="IJ32" s="20"/>
      <c r="IK32" s="20"/>
      <c r="IL32" s="20"/>
      <c r="IM32" s="20"/>
      <c r="IN32" s="20"/>
      <c r="IO32" s="20"/>
      <c r="IP32" s="20"/>
      <c r="KY32" s="154"/>
    </row>
    <row r="33" spans="1:311" s="16" customFormat="1" ht="15.75" x14ac:dyDescent="0.25">
      <c r="A33"/>
      <c r="B33" s="27"/>
      <c r="C33" s="27"/>
      <c r="D33" s="28"/>
      <c r="E33" s="27"/>
      <c r="F33" s="27"/>
      <c r="G33" s="27"/>
      <c r="H33" s="27"/>
      <c r="I33" s="27"/>
      <c r="J33" s="29"/>
      <c r="K33" s="29"/>
      <c r="L33" s="29"/>
      <c r="M33" s="29"/>
      <c r="Q33" s="17"/>
      <c r="R33" s="17"/>
      <c r="S33" s="17"/>
      <c r="T33" s="18" t="s">
        <v>2457</v>
      </c>
      <c r="AF33" s="20" t="s">
        <v>78</v>
      </c>
      <c r="GP33" s="20"/>
      <c r="GQ33" s="20"/>
      <c r="GR33" s="20"/>
      <c r="GS33" s="20"/>
      <c r="GT33" s="20"/>
      <c r="GU33" s="20"/>
      <c r="GV33" s="20"/>
      <c r="GW33" s="20"/>
      <c r="GX33" s="20"/>
      <c r="GY33" s="20"/>
      <c r="GZ33" s="20"/>
      <c r="HA33" s="20"/>
      <c r="HB33" s="20"/>
      <c r="HC33" s="20"/>
      <c r="HD33" s="20"/>
      <c r="HE33" s="20"/>
      <c r="HF33" s="20"/>
      <c r="HG33" s="20"/>
      <c r="HH33" s="20"/>
      <c r="HI33" s="20"/>
      <c r="HJ33" s="20"/>
      <c r="HK33" s="20"/>
      <c r="HL33" s="20"/>
      <c r="HM33" s="20"/>
      <c r="HN33" s="20"/>
      <c r="HO33" s="20"/>
      <c r="HP33" s="20"/>
      <c r="HQ33" s="20"/>
      <c r="HR33" s="20"/>
      <c r="HS33" s="20"/>
      <c r="HT33" s="20"/>
      <c r="HU33" s="20"/>
      <c r="HV33" s="20"/>
      <c r="HW33" s="20"/>
      <c r="HX33" s="20"/>
      <c r="HY33" s="20"/>
      <c r="HZ33" s="20"/>
      <c r="IA33" s="20"/>
      <c r="IB33" s="20"/>
      <c r="IC33" s="20"/>
      <c r="ID33" s="20"/>
      <c r="IE33" s="20"/>
      <c r="IF33" s="20"/>
      <c r="IG33" s="20"/>
      <c r="IH33" s="20"/>
      <c r="II33" s="20"/>
      <c r="IJ33" s="20"/>
      <c r="IK33" s="20"/>
      <c r="IL33" s="20"/>
      <c r="IM33" s="20"/>
      <c r="IN33" s="20"/>
      <c r="IO33" s="20"/>
      <c r="IP33" s="20"/>
      <c r="KY33" s="154"/>
    </row>
    <row r="34" spans="1:311" s="16" customFormat="1" ht="33.75" customHeight="1" x14ac:dyDescent="0.3">
      <c r="A34"/>
      <c r="B34" s="27"/>
      <c r="C34" s="27"/>
      <c r="D34" s="28"/>
      <c r="E34" s="27"/>
      <c r="F34" s="27"/>
      <c r="G34" s="27"/>
      <c r="H34" s="27"/>
      <c r="I34" s="147" t="s">
        <v>1958</v>
      </c>
      <c r="J34" s="136">
        <f>SUM(J16+J17+J18+J19+J20+J21+J22+J23+J24+J25+J26++J27+J28+J31+J32+J29)</f>
        <v>0</v>
      </c>
      <c r="K34" s="41">
        <f>SUM(K16+K17+K18+K19+K20+K21+K22+K23+K24+K25+K26+K28+K31+K32+K29)+J27</f>
        <v>0</v>
      </c>
      <c r="L34" s="41">
        <f>SUM(L16+L17+L18+L19+L20+L21+L22+L23+L24+L25+L26+L28+L31+L32+L29)+J27</f>
        <v>0</v>
      </c>
      <c r="M34" s="41">
        <f>SUM(M16+M17+M18+M19+M20+M21+M22+M23+M24+M25+M26+M28+M31+M32+M29)+J27</f>
        <v>0</v>
      </c>
      <c r="O34" s="16" t="s">
        <v>2442</v>
      </c>
      <c r="R34" s="16" t="s">
        <v>2409</v>
      </c>
      <c r="S34" s="16" t="s">
        <v>2408</v>
      </c>
      <c r="T34" s="16" t="s">
        <v>2410</v>
      </c>
      <c r="U34" s="16" t="s">
        <v>2411</v>
      </c>
      <c r="V34" s="16" t="s">
        <v>2412</v>
      </c>
      <c r="AF34" s="20" t="s">
        <v>83</v>
      </c>
      <c r="GP34" s="20"/>
      <c r="GQ34" s="20"/>
      <c r="GR34" s="20"/>
      <c r="GS34" s="20"/>
      <c r="GT34" s="20"/>
      <c r="GU34" s="20"/>
      <c r="GV34" s="20"/>
      <c r="GW34" s="20"/>
      <c r="GX34" s="20"/>
      <c r="GY34" s="20"/>
      <c r="GZ34" s="20"/>
      <c r="HA34" s="20"/>
      <c r="HB34" s="20"/>
      <c r="HC34" s="20"/>
      <c r="HD34" s="20"/>
      <c r="HE34" s="20"/>
      <c r="HF34" s="20"/>
      <c r="HG34" s="20"/>
      <c r="HH34" s="20"/>
      <c r="HI34" s="20"/>
      <c r="HJ34" s="20"/>
      <c r="HK34" s="20"/>
      <c r="HL34" s="20"/>
      <c r="HM34" s="20"/>
      <c r="HN34" s="20"/>
      <c r="HO34" s="20"/>
      <c r="HP34" s="20"/>
      <c r="HQ34" s="20"/>
      <c r="HR34" s="20"/>
      <c r="HS34" s="20"/>
      <c r="HT34" s="20"/>
      <c r="HU34" s="20"/>
      <c r="HV34" s="20"/>
      <c r="HW34" s="20"/>
      <c r="HX34" s="20"/>
      <c r="HY34" s="20"/>
      <c r="HZ34" s="20"/>
      <c r="IA34" s="20"/>
      <c r="IB34" s="20"/>
      <c r="IC34" s="20"/>
      <c r="ID34" s="20"/>
      <c r="IE34" s="20"/>
      <c r="IF34" s="20"/>
      <c r="IG34" s="20"/>
      <c r="IH34" s="20"/>
      <c r="II34" s="20"/>
      <c r="IJ34" s="20"/>
      <c r="IK34" s="20"/>
      <c r="IL34" s="20"/>
      <c r="IM34" s="20"/>
      <c r="IN34" s="20"/>
      <c r="IO34" s="20"/>
      <c r="IP34" s="20"/>
      <c r="KY34" s="154"/>
    </row>
    <row r="35" spans="1:311" s="16" customFormat="1" ht="33.75" customHeight="1" x14ac:dyDescent="0.3">
      <c r="A35"/>
      <c r="B35" s="169" t="s">
        <v>1969</v>
      </c>
      <c r="C35" s="169"/>
      <c r="D35" s="169"/>
      <c r="E35" s="169"/>
      <c r="F35" s="169"/>
      <c r="G35" s="27"/>
      <c r="H35" s="27"/>
      <c r="I35" s="148"/>
      <c r="J35" s="149"/>
      <c r="K35" s="150"/>
      <c r="L35" s="150"/>
      <c r="M35" s="150"/>
      <c r="O35" s="16" t="s">
        <v>6</v>
      </c>
      <c r="Q35" s="17" t="s">
        <v>6</v>
      </c>
      <c r="R35" s="17" t="s">
        <v>6</v>
      </c>
      <c r="S35" s="17" t="s">
        <v>6</v>
      </c>
      <c r="T35" s="17" t="s">
        <v>6</v>
      </c>
      <c r="U35" s="17" t="s">
        <v>6</v>
      </c>
      <c r="V35" s="17" t="s">
        <v>6</v>
      </c>
      <c r="AF35" s="20" t="s">
        <v>88</v>
      </c>
      <c r="AM35" s="20" t="s">
        <v>1246</v>
      </c>
      <c r="AN35" s="20" t="s">
        <v>1250</v>
      </c>
      <c r="AO35" s="20" t="s">
        <v>1265</v>
      </c>
      <c r="AP35" s="20" t="s">
        <v>1268</v>
      </c>
      <c r="AQ35" s="20" t="s">
        <v>1272</v>
      </c>
      <c r="AR35" s="20" t="s">
        <v>2355</v>
      </c>
      <c r="AS35" s="20" t="s">
        <v>2356</v>
      </c>
      <c r="AT35" s="20" t="s">
        <v>1288</v>
      </c>
      <c r="AU35" s="20" t="s">
        <v>1292</v>
      </c>
      <c r="AV35" s="20" t="s">
        <v>1296</v>
      </c>
      <c r="AW35" s="20" t="s">
        <v>1300</v>
      </c>
      <c r="AX35" s="20" t="s">
        <v>1304</v>
      </c>
      <c r="AY35" s="20" t="s">
        <v>1319</v>
      </c>
      <c r="AZ35" s="20" t="s">
        <v>1334</v>
      </c>
      <c r="BA35" s="20" t="s">
        <v>1341</v>
      </c>
      <c r="BB35" s="20" t="s">
        <v>1344</v>
      </c>
      <c r="BC35" s="20" t="s">
        <v>1348</v>
      </c>
      <c r="BD35" s="20" t="s">
        <v>1351</v>
      </c>
      <c r="BE35" s="20" t="s">
        <v>1355</v>
      </c>
      <c r="BF35" s="20" t="s">
        <v>1359</v>
      </c>
      <c r="BG35" s="20" t="s">
        <v>1367</v>
      </c>
      <c r="BH35" s="20" t="s">
        <v>1371</v>
      </c>
      <c r="BI35" s="20" t="s">
        <v>1375</v>
      </c>
      <c r="BJ35" s="20" t="s">
        <v>1379</v>
      </c>
      <c r="BK35" s="20" t="s">
        <v>1383</v>
      </c>
      <c r="BL35" s="20" t="s">
        <v>1387</v>
      </c>
      <c r="BM35" s="20" t="s">
        <v>2357</v>
      </c>
      <c r="BN35" s="20" t="s">
        <v>1395</v>
      </c>
      <c r="BO35" s="20" t="s">
        <v>1403</v>
      </c>
      <c r="BP35" s="20" t="s">
        <v>1411</v>
      </c>
      <c r="BQ35" s="20" t="s">
        <v>2358</v>
      </c>
      <c r="BR35" s="20" t="s">
        <v>1419</v>
      </c>
      <c r="BS35" s="20" t="s">
        <v>1427</v>
      </c>
      <c r="BT35" s="20" t="s">
        <v>2359</v>
      </c>
      <c r="BU35" s="20" t="s">
        <v>1439</v>
      </c>
      <c r="BV35" s="20" t="s">
        <v>1443</v>
      </c>
      <c r="BW35" s="20" t="s">
        <v>1446</v>
      </c>
      <c r="BX35" s="20" t="s">
        <v>1449</v>
      </c>
      <c r="BY35" s="20" t="s">
        <v>2360</v>
      </c>
      <c r="BZ35" s="20" t="s">
        <v>1464</v>
      </c>
      <c r="CA35" s="20" t="s">
        <v>1467</v>
      </c>
      <c r="CB35" s="20" t="s">
        <v>1470</v>
      </c>
      <c r="CC35" s="20" t="s">
        <v>1478</v>
      </c>
      <c r="CD35" s="20" t="s">
        <v>1486</v>
      </c>
      <c r="CE35" s="20" t="s">
        <v>1494</v>
      </c>
      <c r="CF35" s="20" t="s">
        <v>1498</v>
      </c>
      <c r="CG35" s="20" t="s">
        <v>2361</v>
      </c>
      <c r="CH35" s="20" t="s">
        <v>1509</v>
      </c>
      <c r="CI35" s="20" t="s">
        <v>1520</v>
      </c>
      <c r="CJ35" s="20" t="s">
        <v>1527</v>
      </c>
      <c r="CK35" s="20" t="s">
        <v>1535</v>
      </c>
      <c r="CL35" s="20" t="s">
        <v>1538</v>
      </c>
      <c r="CM35" s="20" t="s">
        <v>1542</v>
      </c>
      <c r="CN35" s="20" t="s">
        <v>1550</v>
      </c>
      <c r="CO35" s="20" t="s">
        <v>1554</v>
      </c>
      <c r="CP35" s="20" t="s">
        <v>1557</v>
      </c>
      <c r="CQ35" s="20" t="s">
        <v>1561</v>
      </c>
      <c r="CR35" s="20" t="s">
        <v>1565</v>
      </c>
      <c r="CS35" s="20" t="s">
        <v>1569</v>
      </c>
      <c r="CT35" s="20" t="s">
        <v>1575</v>
      </c>
      <c r="CU35" s="20" t="s">
        <v>1579</v>
      </c>
      <c r="CV35" s="20" t="s">
        <v>1583</v>
      </c>
      <c r="CW35" s="20" t="s">
        <v>1591</v>
      </c>
      <c r="GP35" s="20"/>
      <c r="GQ35" s="20"/>
      <c r="GR35" s="20"/>
      <c r="GS35" s="20"/>
      <c r="GT35" s="20"/>
      <c r="GU35" s="20"/>
      <c r="GV35" s="20"/>
      <c r="GW35" s="20"/>
      <c r="GX35" s="20"/>
      <c r="GY35" s="20"/>
      <c r="GZ35" s="20"/>
      <c r="HA35" s="20"/>
      <c r="HB35" s="20"/>
      <c r="HC35" s="20"/>
      <c r="HD35" s="20"/>
      <c r="HE35" s="20"/>
      <c r="HF35" s="20"/>
      <c r="HG35" s="20"/>
      <c r="HH35" s="20"/>
      <c r="HI35" s="20"/>
      <c r="HJ35" s="20"/>
      <c r="HK35" s="20"/>
      <c r="HL35" s="20"/>
      <c r="HM35" s="20"/>
      <c r="HN35" s="20"/>
      <c r="HO35" s="20"/>
      <c r="HP35" s="20"/>
      <c r="HQ35" s="20"/>
      <c r="HR35" s="20"/>
      <c r="HS35" s="20"/>
      <c r="HT35" s="20"/>
      <c r="HU35" s="20"/>
      <c r="HV35" s="20"/>
      <c r="HW35" s="20"/>
      <c r="HX35" s="20"/>
      <c r="HY35" s="20"/>
      <c r="HZ35" s="20"/>
      <c r="IA35" s="20"/>
      <c r="IB35" s="20"/>
      <c r="IC35" s="20"/>
      <c r="ID35" s="20"/>
      <c r="IE35" s="20"/>
      <c r="IF35" s="20"/>
      <c r="IG35" s="20"/>
      <c r="IH35" s="20"/>
      <c r="II35" s="20"/>
      <c r="IJ35" s="20"/>
      <c r="IK35" s="20"/>
      <c r="IL35" s="20"/>
      <c r="IM35" s="20"/>
      <c r="IN35" s="20"/>
      <c r="IO35" s="20"/>
      <c r="IP35" s="20"/>
      <c r="KY35" s="154"/>
    </row>
    <row r="36" spans="1:311" s="16" customFormat="1" ht="39.75" customHeight="1" thickBot="1" x14ac:dyDescent="0.35">
      <c r="A36"/>
      <c r="B36" s="169" t="s">
        <v>2015</v>
      </c>
      <c r="C36" s="169"/>
      <c r="D36" s="169"/>
      <c r="E36" s="169"/>
      <c r="F36" s="169"/>
      <c r="G36" s="27"/>
      <c r="H36" s="27"/>
      <c r="I36" s="151" t="s">
        <v>1959</v>
      </c>
      <c r="J36" s="152">
        <f>J34</f>
        <v>0</v>
      </c>
      <c r="K36" s="153"/>
      <c r="L36" s="150"/>
      <c r="M36" s="150"/>
      <c r="O36" s="16" t="s">
        <v>2409</v>
      </c>
      <c r="Q36" s="17"/>
      <c r="R36" s="18" t="s">
        <v>92</v>
      </c>
      <c r="S36" s="18" t="s">
        <v>2444</v>
      </c>
      <c r="T36" s="18" t="s">
        <v>2413</v>
      </c>
      <c r="U36" s="18" t="s">
        <v>101</v>
      </c>
      <c r="V36" s="18" t="s">
        <v>124</v>
      </c>
      <c r="AF36" s="20" t="s">
        <v>127</v>
      </c>
      <c r="AM36" s="20" t="s">
        <v>6</v>
      </c>
      <c r="AN36" s="20" t="s">
        <v>6</v>
      </c>
      <c r="AO36" s="20" t="s">
        <v>6</v>
      </c>
      <c r="AP36" s="20" t="s">
        <v>6</v>
      </c>
      <c r="AQ36" s="20" t="s">
        <v>6</v>
      </c>
      <c r="AR36" s="20" t="s">
        <v>6</v>
      </c>
      <c r="AS36" s="20" t="s">
        <v>6</v>
      </c>
      <c r="AT36" s="20" t="s">
        <v>6</v>
      </c>
      <c r="AU36" s="20" t="s">
        <v>6</v>
      </c>
      <c r="AV36" s="20" t="s">
        <v>6</v>
      </c>
      <c r="AW36" s="20" t="s">
        <v>6</v>
      </c>
      <c r="AX36" s="20" t="s">
        <v>6</v>
      </c>
      <c r="AY36" s="20" t="s">
        <v>6</v>
      </c>
      <c r="AZ36" s="20" t="s">
        <v>6</v>
      </c>
      <c r="BA36" s="20" t="s">
        <v>6</v>
      </c>
      <c r="BB36" s="20" t="s">
        <v>6</v>
      </c>
      <c r="BC36" s="20" t="s">
        <v>6</v>
      </c>
      <c r="BD36" s="20" t="s">
        <v>6</v>
      </c>
      <c r="BE36" s="20" t="s">
        <v>6</v>
      </c>
      <c r="BF36" s="20" t="s">
        <v>6</v>
      </c>
      <c r="BG36" s="20" t="s">
        <v>6</v>
      </c>
      <c r="BH36" s="20" t="s">
        <v>6</v>
      </c>
      <c r="BI36" s="20" t="s">
        <v>6</v>
      </c>
      <c r="BJ36" s="20" t="s">
        <v>6</v>
      </c>
      <c r="BK36" s="20" t="s">
        <v>6</v>
      </c>
      <c r="BL36" s="20" t="s">
        <v>6</v>
      </c>
      <c r="BM36" s="20" t="s">
        <v>6</v>
      </c>
      <c r="BN36" s="20" t="s">
        <v>6</v>
      </c>
      <c r="BO36" s="20" t="s">
        <v>6</v>
      </c>
      <c r="BP36" s="20" t="s">
        <v>6</v>
      </c>
      <c r="BQ36" s="20" t="s">
        <v>6</v>
      </c>
      <c r="BR36" s="20" t="s">
        <v>6</v>
      </c>
      <c r="BS36" s="20" t="s">
        <v>6</v>
      </c>
      <c r="BT36" s="20" t="s">
        <v>6</v>
      </c>
      <c r="BU36" s="20" t="s">
        <v>6</v>
      </c>
      <c r="BV36" s="20" t="s">
        <v>6</v>
      </c>
      <c r="BW36" s="20" t="s">
        <v>6</v>
      </c>
      <c r="BX36" s="20" t="s">
        <v>6</v>
      </c>
      <c r="BY36" s="20" t="s">
        <v>6</v>
      </c>
      <c r="BZ36" s="20" t="s">
        <v>6</v>
      </c>
      <c r="CA36" s="20" t="s">
        <v>6</v>
      </c>
      <c r="CB36" s="20" t="s">
        <v>6</v>
      </c>
      <c r="CC36" s="20" t="s">
        <v>6</v>
      </c>
      <c r="CD36" s="20" t="s">
        <v>6</v>
      </c>
      <c r="CE36" s="20" t="s">
        <v>6</v>
      </c>
      <c r="CF36" s="20" t="s">
        <v>6</v>
      </c>
      <c r="CG36" s="20" t="s">
        <v>6</v>
      </c>
      <c r="CH36" s="20" t="s">
        <v>6</v>
      </c>
      <c r="CI36" s="20" t="s">
        <v>6</v>
      </c>
      <c r="CJ36" s="20" t="s">
        <v>6</v>
      </c>
      <c r="CK36" s="20" t="s">
        <v>6</v>
      </c>
      <c r="CL36" s="20" t="s">
        <v>6</v>
      </c>
      <c r="CM36" s="20" t="s">
        <v>6</v>
      </c>
      <c r="CN36" s="20" t="s">
        <v>6</v>
      </c>
      <c r="CO36" s="20" t="s">
        <v>6</v>
      </c>
      <c r="CP36" s="20" t="s">
        <v>6</v>
      </c>
      <c r="CQ36" s="20" t="s">
        <v>6</v>
      </c>
      <c r="CR36" s="20" t="s">
        <v>6</v>
      </c>
      <c r="CS36" s="20" t="s">
        <v>6</v>
      </c>
      <c r="CT36" s="20" t="s">
        <v>6</v>
      </c>
      <c r="CU36" s="20" t="s">
        <v>6</v>
      </c>
      <c r="CV36" s="20" t="s">
        <v>6</v>
      </c>
      <c r="CW36" s="20" t="s">
        <v>6</v>
      </c>
      <c r="GP36" s="20"/>
      <c r="GQ36" s="20"/>
      <c r="GR36" s="20"/>
      <c r="GS36" s="20"/>
      <c r="GT36" s="20"/>
      <c r="GU36" s="20"/>
      <c r="GV36" s="20"/>
      <c r="GW36" s="20"/>
      <c r="GX36" s="20"/>
      <c r="GY36" s="20"/>
      <c r="GZ36" s="20"/>
      <c r="HA36" s="20"/>
      <c r="HB36" s="20"/>
      <c r="HC36" s="20"/>
      <c r="HD36" s="20"/>
      <c r="HE36" s="20"/>
      <c r="HF36" s="20"/>
      <c r="HG36" s="20"/>
      <c r="HH36" s="20"/>
      <c r="HI36" s="20"/>
      <c r="HJ36" s="20"/>
      <c r="HK36" s="20"/>
      <c r="HL36" s="20"/>
      <c r="HM36" s="20"/>
      <c r="HN36" s="20"/>
      <c r="HO36" s="20"/>
      <c r="HP36" s="20"/>
      <c r="HQ36" s="20"/>
      <c r="HR36" s="20"/>
      <c r="HS36" s="20"/>
      <c r="HT36" s="20"/>
      <c r="HU36" s="20"/>
      <c r="HV36" s="20"/>
      <c r="HW36" s="20"/>
      <c r="HX36" s="20"/>
      <c r="HY36" s="20"/>
      <c r="HZ36" s="20"/>
      <c r="IA36" s="20"/>
      <c r="IB36" s="20"/>
      <c r="IC36" s="20"/>
      <c r="ID36" s="20"/>
      <c r="IE36" s="20"/>
      <c r="IF36" s="20"/>
      <c r="IG36" s="20"/>
      <c r="IH36" s="20"/>
      <c r="II36" s="20"/>
      <c r="IJ36" s="20"/>
      <c r="IK36" s="20"/>
      <c r="IL36" s="20"/>
      <c r="IM36" s="20"/>
      <c r="IN36" s="20"/>
      <c r="IO36" s="20"/>
      <c r="IP36" s="20"/>
      <c r="KY36" s="154"/>
    </row>
    <row r="37" spans="1:311" s="16" customFormat="1" ht="39.75" customHeight="1" x14ac:dyDescent="0.35">
      <c r="A37"/>
      <c r="B37" s="169" t="s">
        <v>1974</v>
      </c>
      <c r="C37" s="169"/>
      <c r="D37" s="169"/>
      <c r="E37" s="169"/>
      <c r="F37" s="169"/>
      <c r="G37" s="27"/>
      <c r="H37" s="27"/>
      <c r="I37" s="43" t="s">
        <v>1975</v>
      </c>
      <c r="J37" s="293"/>
      <c r="K37" s="294"/>
      <c r="L37" s="291" t="s">
        <v>2018</v>
      </c>
      <c r="M37" s="292"/>
      <c r="O37" s="16" t="s">
        <v>2408</v>
      </c>
      <c r="Q37" s="17"/>
      <c r="R37" s="18" t="s">
        <v>135</v>
      </c>
      <c r="S37" s="18" t="s">
        <v>2445</v>
      </c>
      <c r="T37" s="18" t="s">
        <v>2414</v>
      </c>
      <c r="U37" s="18" t="s">
        <v>105</v>
      </c>
      <c r="V37" s="18" t="s">
        <v>129</v>
      </c>
      <c r="AF37" s="20"/>
      <c r="AM37" s="16" t="s">
        <v>2243</v>
      </c>
      <c r="AN37" s="16" t="s">
        <v>2244</v>
      </c>
      <c r="AO37" s="16" t="s">
        <v>2246</v>
      </c>
      <c r="AP37" s="16" t="s">
        <v>2247</v>
      </c>
      <c r="AQ37" s="16" t="s">
        <v>2248</v>
      </c>
      <c r="AR37" s="16" t="s">
        <v>2249</v>
      </c>
      <c r="AS37" s="16" t="s">
        <v>2251</v>
      </c>
      <c r="AT37" s="16" t="s">
        <v>2231</v>
      </c>
      <c r="AU37" s="16" t="s">
        <v>2254</v>
      </c>
      <c r="AV37" s="16" t="s">
        <v>2255</v>
      </c>
      <c r="AW37" s="16" t="s">
        <v>2256</v>
      </c>
      <c r="AX37" s="16" t="s">
        <v>2257</v>
      </c>
      <c r="AY37" s="16" t="s">
        <v>2258</v>
      </c>
      <c r="AZ37" s="16" t="s">
        <v>2259</v>
      </c>
      <c r="BA37" s="16" t="s">
        <v>2260</v>
      </c>
      <c r="BB37" s="16" t="s">
        <v>2261</v>
      </c>
      <c r="BC37" s="16" t="s">
        <v>2262</v>
      </c>
      <c r="BD37" s="16" t="s">
        <v>2263</v>
      </c>
      <c r="BE37" s="16" t="s">
        <v>2264</v>
      </c>
      <c r="BF37" s="16" t="s">
        <v>2254</v>
      </c>
      <c r="BG37" s="16" t="s">
        <v>2255</v>
      </c>
      <c r="BH37" s="16" t="s">
        <v>2234</v>
      </c>
      <c r="BI37" s="16" t="s">
        <v>2265</v>
      </c>
      <c r="BJ37" s="16" t="s">
        <v>2266</v>
      </c>
      <c r="BK37" s="16" t="s">
        <v>2267</v>
      </c>
      <c r="BL37" s="16" t="s">
        <v>2271</v>
      </c>
      <c r="BM37" s="16" t="s">
        <v>2272</v>
      </c>
      <c r="BN37" s="16" t="s">
        <v>2234</v>
      </c>
      <c r="BO37" s="16" t="s">
        <v>2273</v>
      </c>
      <c r="BP37" s="16" t="s">
        <v>2274</v>
      </c>
      <c r="BQ37" s="16" t="s">
        <v>2275</v>
      </c>
      <c r="BR37" s="16" t="s">
        <v>2224</v>
      </c>
      <c r="BS37" s="16" t="s">
        <v>2276</v>
      </c>
      <c r="BT37" s="16" t="s">
        <v>2277</v>
      </c>
      <c r="BU37" s="16" t="s">
        <v>2224</v>
      </c>
      <c r="BV37" s="16" t="s">
        <v>2218</v>
      </c>
      <c r="BW37" s="16" t="s">
        <v>2262</v>
      </c>
      <c r="BX37" s="16" t="s">
        <v>2279</v>
      </c>
      <c r="BY37" s="16" t="s">
        <v>2280</v>
      </c>
      <c r="BZ37" s="16" t="s">
        <v>2265</v>
      </c>
      <c r="CA37" s="16" t="s">
        <v>2281</v>
      </c>
      <c r="CB37" s="16" t="s">
        <v>2282</v>
      </c>
      <c r="CC37" s="16" t="s">
        <v>2262</v>
      </c>
      <c r="CD37" s="16" t="s">
        <v>2283</v>
      </c>
      <c r="CE37" s="16" t="s">
        <v>2284</v>
      </c>
      <c r="CF37" s="16" t="s">
        <v>2287</v>
      </c>
      <c r="CG37" s="16" t="s">
        <v>2288</v>
      </c>
      <c r="CH37" s="16" t="s">
        <v>2289</v>
      </c>
      <c r="CI37" s="16" t="s">
        <v>2290</v>
      </c>
      <c r="CJ37" s="16" t="s">
        <v>2199</v>
      </c>
      <c r="CK37" s="16" t="s">
        <v>2291</v>
      </c>
      <c r="CL37" s="16" t="s">
        <v>2292</v>
      </c>
      <c r="CM37" s="16" t="s">
        <v>2293</v>
      </c>
      <c r="CN37" s="16" t="s">
        <v>2262</v>
      </c>
      <c r="CO37" s="16" t="s">
        <v>2231</v>
      </c>
      <c r="CP37" s="16" t="s">
        <v>2294</v>
      </c>
      <c r="CQ37" s="16" t="s">
        <v>2264</v>
      </c>
      <c r="CR37" s="16" t="s">
        <v>2255</v>
      </c>
      <c r="CS37" s="16" t="s">
        <v>2291</v>
      </c>
      <c r="CT37" s="16" t="s">
        <v>2295</v>
      </c>
      <c r="CU37" s="16" t="s">
        <v>2296</v>
      </c>
      <c r="CV37" s="16" t="s">
        <v>2298</v>
      </c>
      <c r="CW37" s="16" t="s">
        <v>2299</v>
      </c>
      <c r="GP37" s="20"/>
      <c r="GQ37" s="20"/>
      <c r="GR37" s="20"/>
      <c r="GS37" s="20"/>
      <c r="GT37" s="20"/>
      <c r="GU37" s="20"/>
      <c r="GV37" s="20"/>
      <c r="GW37" s="20"/>
      <c r="GX37" s="20"/>
      <c r="GY37" s="20"/>
      <c r="GZ37" s="20"/>
      <c r="HA37" s="20"/>
      <c r="HB37" s="20"/>
      <c r="HC37" s="20"/>
      <c r="HD37" s="20"/>
      <c r="HE37" s="20"/>
      <c r="HF37" s="20"/>
      <c r="HG37" s="20"/>
      <c r="HH37" s="20"/>
      <c r="HI37" s="20"/>
      <c r="HJ37" s="20"/>
      <c r="HK37" s="20"/>
      <c r="HL37" s="20"/>
      <c r="HM37" s="20"/>
      <c r="HN37" s="20"/>
      <c r="HO37" s="20"/>
      <c r="HP37" s="20"/>
      <c r="HQ37" s="20"/>
      <c r="HR37" s="20"/>
      <c r="HS37" s="20"/>
      <c r="HT37" s="20"/>
      <c r="HU37" s="20"/>
      <c r="HV37" s="20"/>
      <c r="HW37" s="20"/>
      <c r="HX37" s="20"/>
      <c r="HY37" s="20"/>
      <c r="HZ37" s="20"/>
      <c r="IA37" s="20"/>
      <c r="IB37" s="20"/>
      <c r="IC37" s="20"/>
      <c r="ID37" s="20"/>
      <c r="IE37" s="20"/>
      <c r="IF37" s="20"/>
      <c r="IG37" s="20"/>
      <c r="IH37" s="20"/>
      <c r="II37" s="20"/>
      <c r="IJ37" s="20"/>
      <c r="IK37" s="20"/>
      <c r="IL37" s="20"/>
      <c r="IM37" s="20"/>
      <c r="IN37" s="20"/>
      <c r="IO37" s="20"/>
      <c r="IP37" s="20"/>
      <c r="KY37" s="154"/>
    </row>
    <row r="38" spans="1:311" s="16" customFormat="1" ht="40.5" customHeight="1" x14ac:dyDescent="0.25">
      <c r="B38" s="37" t="s">
        <v>2016</v>
      </c>
      <c r="C38" s="37"/>
      <c r="D38" s="38"/>
      <c r="E38" s="37"/>
      <c r="F38"/>
      <c r="G38" s="37" t="s">
        <v>1977</v>
      </c>
      <c r="H38" s="39"/>
      <c r="I38" s="27"/>
      <c r="J38" s="27" t="s">
        <v>1978</v>
      </c>
      <c r="K38" s="27"/>
      <c r="L38" s="27"/>
      <c r="M38"/>
      <c r="O38" s="16" t="s">
        <v>2410</v>
      </c>
      <c r="Q38" s="17"/>
      <c r="R38" s="17"/>
      <c r="S38" s="18" t="s">
        <v>2443</v>
      </c>
      <c r="T38" s="18" t="s">
        <v>2415</v>
      </c>
      <c r="U38" s="18" t="s">
        <v>109</v>
      </c>
      <c r="V38" s="18" t="s">
        <v>134</v>
      </c>
      <c r="AF38" s="20" t="s">
        <v>1956</v>
      </c>
      <c r="AN38" s="16" t="s">
        <v>2245</v>
      </c>
      <c r="AR38" s="16" t="s">
        <v>2250</v>
      </c>
      <c r="AS38" s="16" t="s">
        <v>2252</v>
      </c>
      <c r="AU38" s="16" t="s">
        <v>2234</v>
      </c>
      <c r="BK38" s="16" t="s">
        <v>2268</v>
      </c>
      <c r="BM38" s="16" t="s">
        <v>2231</v>
      </c>
      <c r="BT38" s="16" t="s">
        <v>2278</v>
      </c>
      <c r="CB38" s="16" t="s">
        <v>2231</v>
      </c>
      <c r="CF38" s="16" t="s">
        <v>2286</v>
      </c>
      <c r="CG38" s="16" t="s">
        <v>2285</v>
      </c>
      <c r="CU38" s="16" t="s">
        <v>2297</v>
      </c>
      <c r="GP38" s="20"/>
      <c r="GQ38" s="20"/>
      <c r="GR38" s="20"/>
      <c r="GS38" s="20"/>
      <c r="GT38" s="20"/>
      <c r="GU38" s="20"/>
      <c r="GV38" s="20"/>
      <c r="GW38" s="20"/>
      <c r="GX38" s="20"/>
      <c r="GY38" s="20"/>
      <c r="GZ38" s="20"/>
      <c r="HA38" s="20"/>
      <c r="HB38" s="20"/>
      <c r="HC38" s="20"/>
      <c r="HD38" s="20"/>
      <c r="HE38" s="20"/>
      <c r="HF38" s="20"/>
      <c r="HG38" s="20"/>
      <c r="HH38" s="20"/>
      <c r="HI38" s="20"/>
      <c r="HJ38" s="20"/>
      <c r="HK38" s="20"/>
      <c r="HL38" s="20"/>
      <c r="HM38" s="20"/>
      <c r="HN38" s="20"/>
      <c r="HO38" s="20"/>
      <c r="HP38" s="20"/>
      <c r="HQ38" s="20"/>
      <c r="HR38" s="20"/>
      <c r="HS38" s="20"/>
      <c r="HT38" s="20"/>
      <c r="HU38" s="20"/>
      <c r="HV38" s="20"/>
      <c r="HW38" s="20"/>
      <c r="HX38" s="20"/>
      <c r="HY38" s="20"/>
      <c r="HZ38" s="20"/>
      <c r="IA38" s="20"/>
      <c r="IB38" s="20"/>
      <c r="IC38" s="20"/>
      <c r="ID38" s="20"/>
      <c r="IE38" s="20"/>
      <c r="IF38" s="20"/>
      <c r="IG38" s="20"/>
      <c r="IH38" s="20"/>
      <c r="II38" s="20"/>
      <c r="IJ38" s="20"/>
      <c r="IK38" s="20"/>
      <c r="IL38" s="20"/>
      <c r="IM38" s="20"/>
      <c r="IN38" s="20"/>
      <c r="IO38" s="20"/>
      <c r="IP38" s="20"/>
      <c r="KY38" s="154"/>
    </row>
    <row r="39" spans="1:311" s="16" customFormat="1" ht="40.5" customHeight="1" x14ac:dyDescent="0.25">
      <c r="B39" s="288"/>
      <c r="C39" s="289"/>
      <c r="D39" s="289"/>
      <c r="E39" s="290"/>
      <c r="F39"/>
      <c r="G39" s="121" t="s">
        <v>1973</v>
      </c>
      <c r="H39" s="32"/>
      <c r="I39"/>
      <c r="J39" s="288"/>
      <c r="K39" s="289"/>
      <c r="L39" s="289"/>
      <c r="M39" s="290"/>
      <c r="O39" s="16" t="s">
        <v>2411</v>
      </c>
      <c r="Q39" s="17"/>
      <c r="R39" s="17"/>
      <c r="S39" s="18" t="s">
        <v>2446</v>
      </c>
      <c r="T39" s="18" t="s">
        <v>2416</v>
      </c>
      <c r="U39" s="18" t="s">
        <v>114</v>
      </c>
      <c r="V39" s="18" t="s">
        <v>139</v>
      </c>
      <c r="AF39" s="20"/>
      <c r="AS39" s="16" t="s">
        <v>2253</v>
      </c>
      <c r="BK39" s="16" t="s">
        <v>2269</v>
      </c>
      <c r="CG39" s="16" t="s">
        <v>1896</v>
      </c>
      <c r="GP39" s="20"/>
      <c r="GQ39" s="20"/>
      <c r="GR39" s="20"/>
      <c r="GS39" s="20"/>
      <c r="GT39" s="20"/>
      <c r="GU39" s="20"/>
      <c r="GV39" s="20"/>
      <c r="GW39" s="20"/>
      <c r="GX39" s="20"/>
      <c r="GY39" s="20"/>
      <c r="GZ39" s="20"/>
      <c r="HA39" s="20"/>
      <c r="HB39" s="20"/>
      <c r="HC39" s="20"/>
      <c r="HD39" s="20"/>
      <c r="HE39" s="20"/>
      <c r="HF39" s="20"/>
      <c r="HG39" s="20"/>
      <c r="HH39" s="20"/>
      <c r="HI39" s="20"/>
      <c r="HJ39" s="20"/>
      <c r="HK39" s="20"/>
      <c r="HL39" s="20"/>
      <c r="HM39" s="20"/>
      <c r="HN39" s="20"/>
      <c r="HO39" s="20"/>
      <c r="HP39" s="20"/>
      <c r="HQ39" s="20"/>
      <c r="HR39" s="20"/>
      <c r="HS39" s="20"/>
      <c r="HT39" s="20"/>
      <c r="HU39" s="20"/>
      <c r="HV39" s="20"/>
      <c r="HW39" s="20"/>
      <c r="HX39" s="20"/>
      <c r="HY39" s="20"/>
      <c r="HZ39" s="20"/>
      <c r="IA39" s="20"/>
      <c r="IB39" s="20"/>
      <c r="IC39" s="20"/>
      <c r="ID39" s="20"/>
      <c r="IE39" s="20"/>
      <c r="IF39" s="20"/>
      <c r="IG39" s="20"/>
      <c r="IH39" s="20"/>
      <c r="II39" s="20"/>
      <c r="IJ39" s="20"/>
      <c r="IK39" s="20"/>
      <c r="IL39" s="20"/>
      <c r="IM39" s="20"/>
      <c r="IN39" s="20"/>
      <c r="IO39" s="20"/>
      <c r="IP39" s="20"/>
      <c r="KY39" s="154"/>
    </row>
    <row r="40" spans="1:311" s="16" customFormat="1" ht="40.5" customHeight="1" x14ac:dyDescent="0.25">
      <c r="B40"/>
      <c r="C40"/>
      <c r="D40" s="12"/>
      <c r="E40"/>
      <c r="F40"/>
      <c r="G40"/>
      <c r="H40"/>
      <c r="I40"/>
      <c r="J40"/>
      <c r="K40"/>
      <c r="L40"/>
      <c r="M40"/>
      <c r="O40" s="16" t="s">
        <v>2424</v>
      </c>
      <c r="Q40" s="17"/>
      <c r="R40" s="17"/>
      <c r="S40" s="18" t="s">
        <v>2438</v>
      </c>
      <c r="T40" s="18" t="s">
        <v>2417</v>
      </c>
      <c r="U40" s="18" t="s">
        <v>119</v>
      </c>
      <c r="V40" s="18" t="s">
        <v>144</v>
      </c>
      <c r="AF40" s="20"/>
      <c r="BK40" s="16" t="s">
        <v>2270</v>
      </c>
      <c r="GP40" s="20"/>
      <c r="GQ40" s="20"/>
      <c r="GR40" s="20"/>
      <c r="GS40" s="20"/>
      <c r="GT40" s="20"/>
      <c r="GU40" s="20"/>
      <c r="GV40" s="20"/>
      <c r="GW40" s="20"/>
      <c r="GX40" s="20"/>
      <c r="GY40" s="20"/>
      <c r="GZ40" s="20"/>
      <c r="HA40" s="20"/>
      <c r="HB40" s="20"/>
      <c r="HC40" s="20"/>
      <c r="HD40" s="20"/>
      <c r="HE40" s="20"/>
      <c r="HF40" s="20"/>
      <c r="HG40" s="20"/>
      <c r="HH40" s="20"/>
      <c r="HI40" s="20"/>
      <c r="HJ40" s="20"/>
      <c r="HK40" s="20"/>
      <c r="HL40" s="20"/>
      <c r="HM40" s="20"/>
      <c r="HN40" s="20"/>
      <c r="HO40" s="20"/>
      <c r="HP40" s="20"/>
      <c r="HQ40" s="20"/>
      <c r="HR40" s="20"/>
      <c r="HS40" s="20"/>
      <c r="HT40" s="20"/>
      <c r="HU40" s="20"/>
      <c r="HV40" s="20"/>
      <c r="HW40" s="20"/>
      <c r="HX40" s="20"/>
      <c r="HY40" s="20"/>
      <c r="HZ40" s="20"/>
      <c r="IA40" s="20"/>
      <c r="IB40" s="20"/>
      <c r="IC40" s="20"/>
      <c r="ID40" s="20"/>
      <c r="IE40" s="20"/>
      <c r="IF40" s="20"/>
      <c r="IG40" s="20"/>
      <c r="IH40" s="20"/>
      <c r="II40" s="20"/>
      <c r="IJ40" s="20"/>
      <c r="IK40" s="20"/>
      <c r="IL40" s="20"/>
      <c r="IM40" s="20"/>
      <c r="IN40" s="20"/>
      <c r="IO40" s="20"/>
      <c r="IP40" s="20"/>
      <c r="KY40" s="154"/>
    </row>
    <row r="41" spans="1:311" s="16" customFormat="1" ht="40.5" customHeight="1" x14ac:dyDescent="0.25">
      <c r="D41" s="22"/>
      <c r="Q41" s="17"/>
      <c r="R41" s="17"/>
      <c r="S41" s="18" t="s">
        <v>2439</v>
      </c>
      <c r="T41" s="18" t="s">
        <v>2418</v>
      </c>
      <c r="U41" s="17"/>
      <c r="V41" s="18" t="s">
        <v>149</v>
      </c>
      <c r="AF41" s="20"/>
      <c r="GP41" s="20"/>
      <c r="GQ41" s="20"/>
      <c r="GR41" s="20"/>
      <c r="GS41" s="20"/>
      <c r="GT41" s="20"/>
      <c r="GU41" s="20"/>
      <c r="GV41" s="20"/>
      <c r="GW41" s="20"/>
      <c r="GX41" s="20"/>
      <c r="GY41" s="20"/>
      <c r="GZ41" s="20"/>
      <c r="HA41" s="20"/>
      <c r="HB41" s="20"/>
      <c r="HC41" s="20"/>
      <c r="HD41" s="20"/>
      <c r="HE41" s="20"/>
      <c r="HF41" s="20"/>
      <c r="HG41" s="20"/>
      <c r="HH41" s="20"/>
      <c r="HI41" s="20"/>
      <c r="HJ41" s="20"/>
      <c r="HK41" s="20"/>
      <c r="HL41" s="20"/>
      <c r="HM41" s="20"/>
      <c r="HN41" s="20"/>
      <c r="HO41" s="20"/>
      <c r="HP41" s="20"/>
      <c r="HQ41" s="20"/>
      <c r="HR41" s="20"/>
      <c r="HS41" s="20"/>
      <c r="HT41" s="20"/>
      <c r="HU41" s="20"/>
      <c r="HV41" s="20"/>
      <c r="HW41" s="20"/>
      <c r="HX41" s="20"/>
      <c r="HY41" s="20"/>
      <c r="HZ41" s="20"/>
      <c r="IA41" s="20"/>
      <c r="IB41" s="20"/>
      <c r="IC41" s="20"/>
      <c r="ID41" s="20"/>
      <c r="IE41" s="20"/>
      <c r="IF41" s="20"/>
      <c r="IG41" s="20"/>
      <c r="IH41" s="20"/>
      <c r="II41" s="20"/>
      <c r="IJ41" s="20"/>
      <c r="IK41" s="20"/>
      <c r="IL41" s="20"/>
      <c r="IM41" s="20"/>
      <c r="IN41" s="20"/>
      <c r="IO41" s="20"/>
      <c r="IP41" s="20"/>
      <c r="KY41" s="154"/>
    </row>
    <row r="42" spans="1:311" s="16" customFormat="1" ht="40.5" customHeight="1" x14ac:dyDescent="0.25">
      <c r="B42" s="154"/>
      <c r="C42" s="154"/>
      <c r="D42" s="155"/>
      <c r="E42" s="154"/>
      <c r="F42" s="154"/>
      <c r="G42" s="154"/>
      <c r="Q42" s="17"/>
      <c r="R42" s="17"/>
      <c r="S42" s="18" t="s">
        <v>2462</v>
      </c>
      <c r="T42" s="18" t="s">
        <v>2458</v>
      </c>
      <c r="U42" s="17"/>
      <c r="V42" s="17"/>
      <c r="AF42" s="20"/>
      <c r="GP42" s="20"/>
      <c r="GQ42" s="20"/>
      <c r="GR42" s="20"/>
      <c r="GS42" s="20"/>
      <c r="GT42" s="20"/>
      <c r="GU42" s="20"/>
      <c r="GV42" s="20"/>
      <c r="GW42" s="20"/>
      <c r="GX42" s="20"/>
      <c r="GY42" s="20"/>
      <c r="GZ42" s="20"/>
      <c r="HA42" s="20"/>
      <c r="HB42" s="20"/>
      <c r="HC42" s="20"/>
      <c r="HD42" s="20"/>
      <c r="HE42" s="20"/>
      <c r="HF42" s="20"/>
      <c r="HG42" s="20"/>
      <c r="HH42" s="20"/>
      <c r="HI42" s="20"/>
      <c r="HJ42" s="20"/>
      <c r="HK42" s="20"/>
      <c r="HL42" s="20"/>
      <c r="HM42" s="20"/>
      <c r="HN42" s="20"/>
      <c r="HO42" s="20"/>
      <c r="HP42" s="20"/>
      <c r="HQ42" s="20"/>
      <c r="HR42" s="20"/>
      <c r="HS42" s="20"/>
      <c r="HT42" s="20"/>
      <c r="HU42" s="20"/>
      <c r="HV42" s="20"/>
      <c r="HW42" s="20"/>
      <c r="HX42" s="20"/>
      <c r="HY42" s="20"/>
      <c r="HZ42" s="20"/>
      <c r="IA42" s="20"/>
      <c r="IB42" s="20"/>
      <c r="IC42" s="20"/>
      <c r="ID42" s="20"/>
      <c r="IE42" s="20"/>
      <c r="IF42" s="20"/>
      <c r="IG42" s="20"/>
      <c r="IH42" s="20"/>
      <c r="II42" s="20"/>
      <c r="IJ42" s="20"/>
      <c r="IK42" s="20"/>
      <c r="IL42" s="20"/>
      <c r="IM42" s="20"/>
      <c r="IN42" s="20"/>
      <c r="IO42" s="20"/>
      <c r="IP42" s="20"/>
      <c r="KY42" s="154"/>
    </row>
    <row r="43" spans="1:311" s="154" customFormat="1" ht="40.5" customHeight="1" x14ac:dyDescent="0.25">
      <c r="D43" s="155"/>
      <c r="N43" s="16"/>
      <c r="O43" s="16"/>
      <c r="P43" s="16"/>
      <c r="Q43" s="17"/>
      <c r="R43" s="17"/>
      <c r="S43" s="17"/>
      <c r="T43" s="18" t="s">
        <v>2419</v>
      </c>
      <c r="U43" s="17"/>
      <c r="V43" s="17"/>
      <c r="W43" s="16"/>
      <c r="X43" s="16"/>
      <c r="Y43" s="16"/>
      <c r="Z43" s="16"/>
      <c r="AA43" s="16"/>
      <c r="AB43" s="16"/>
      <c r="AC43" s="16"/>
      <c r="AD43" s="16"/>
      <c r="AE43" s="16"/>
      <c r="AF43" s="20"/>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20"/>
      <c r="GQ43" s="20"/>
      <c r="GR43" s="20"/>
      <c r="GS43" s="20"/>
      <c r="GT43" s="20"/>
      <c r="GU43" s="20"/>
      <c r="GV43" s="20"/>
      <c r="GW43" s="20"/>
      <c r="GX43" s="20"/>
      <c r="GY43" s="20"/>
      <c r="GZ43" s="20"/>
      <c r="HA43" s="20"/>
      <c r="HB43" s="20"/>
      <c r="HC43" s="20"/>
      <c r="HD43" s="20"/>
      <c r="HE43" s="20"/>
      <c r="HF43" s="20"/>
      <c r="HG43" s="20"/>
      <c r="HH43" s="20"/>
      <c r="HI43" s="20"/>
      <c r="HJ43" s="20"/>
      <c r="HK43" s="20"/>
      <c r="HL43" s="20"/>
      <c r="HM43" s="20"/>
      <c r="HN43" s="20"/>
      <c r="HO43" s="20"/>
      <c r="HP43" s="20"/>
      <c r="HQ43" s="20"/>
      <c r="HR43" s="20"/>
      <c r="HS43" s="20"/>
      <c r="HT43" s="20"/>
      <c r="HU43" s="20"/>
      <c r="HV43" s="20"/>
      <c r="HW43" s="20"/>
      <c r="HX43" s="20"/>
      <c r="HY43" s="20"/>
      <c r="HZ43" s="20"/>
      <c r="IA43" s="20"/>
      <c r="IB43" s="20"/>
      <c r="IC43" s="20"/>
      <c r="ID43" s="20"/>
      <c r="IE43" s="20"/>
      <c r="IF43" s="20"/>
      <c r="IG43" s="20"/>
      <c r="IH43" s="20"/>
      <c r="II43" s="20"/>
      <c r="IJ43" s="20"/>
      <c r="IK43" s="20"/>
      <c r="IL43" s="20"/>
      <c r="IM43" s="20"/>
      <c r="IN43" s="20"/>
      <c r="IO43" s="20"/>
      <c r="IP43" s="20"/>
      <c r="IQ43" s="16"/>
      <c r="IR43" s="16"/>
      <c r="IS43" s="16"/>
      <c r="IT43" s="16"/>
      <c r="IU43" s="16"/>
      <c r="IV43" s="16"/>
      <c r="IW43" s="16"/>
      <c r="IX43" s="16"/>
      <c r="IY43" s="16"/>
      <c r="IZ43" s="16"/>
      <c r="JA43" s="16"/>
      <c r="JB43" s="16"/>
      <c r="JC43" s="16"/>
      <c r="JD43" s="16"/>
      <c r="JE43" s="16"/>
      <c r="JF43" s="16"/>
      <c r="JG43" s="16"/>
      <c r="JH43" s="16"/>
      <c r="JI43" s="16"/>
      <c r="JJ43" s="16"/>
      <c r="JK43" s="16"/>
      <c r="JL43" s="16"/>
      <c r="JM43" s="16"/>
      <c r="JN43" s="16"/>
      <c r="JO43" s="16"/>
      <c r="JP43" s="16"/>
      <c r="JQ43" s="16"/>
      <c r="JR43" s="16"/>
      <c r="JS43" s="16"/>
      <c r="JT43" s="16"/>
      <c r="JU43" s="16"/>
      <c r="JV43" s="16"/>
      <c r="JW43" s="16"/>
      <c r="JX43" s="16"/>
      <c r="JY43" s="16"/>
      <c r="JZ43" s="16"/>
      <c r="KA43" s="16"/>
      <c r="KB43" s="16"/>
      <c r="KC43" s="16"/>
      <c r="KD43" s="16"/>
      <c r="KE43" s="16"/>
      <c r="KF43" s="16"/>
      <c r="KG43" s="16"/>
      <c r="KH43" s="16"/>
      <c r="KI43" s="16"/>
      <c r="KJ43" s="16"/>
      <c r="KK43" s="16"/>
      <c r="KL43" s="16"/>
      <c r="KM43" s="16"/>
      <c r="KN43" s="16"/>
      <c r="KO43" s="16"/>
      <c r="KP43" s="16"/>
      <c r="KQ43" s="16"/>
      <c r="KR43" s="16"/>
      <c r="KS43" s="16"/>
      <c r="KT43" s="16"/>
      <c r="KU43" s="16"/>
      <c r="KV43" s="16"/>
      <c r="KW43" s="16"/>
      <c r="KX43" s="16"/>
    </row>
    <row r="44" spans="1:311" s="16" customFormat="1" ht="40.5" customHeight="1" x14ac:dyDescent="0.25">
      <c r="D44" s="22"/>
      <c r="Q44" s="17"/>
      <c r="R44" s="17"/>
      <c r="S44" s="17"/>
      <c r="T44" s="18" t="s">
        <v>2455</v>
      </c>
      <c r="U44" s="17"/>
      <c r="V44" s="17"/>
      <c r="AF44" s="20"/>
      <c r="GP44" s="20"/>
      <c r="GQ44" s="20"/>
      <c r="GR44" s="20"/>
      <c r="GS44" s="20"/>
      <c r="GT44" s="20"/>
      <c r="GU44" s="20"/>
      <c r="GV44" s="20"/>
      <c r="GW44" s="20"/>
      <c r="GX44" s="20"/>
      <c r="GY44" s="20"/>
      <c r="GZ44" s="20"/>
      <c r="HA44" s="20"/>
      <c r="HB44" s="20"/>
      <c r="HC44" s="20"/>
      <c r="HD44" s="20"/>
      <c r="HE44" s="20"/>
      <c r="HF44" s="20"/>
      <c r="HG44" s="20"/>
      <c r="HH44" s="20"/>
      <c r="HI44" s="20"/>
      <c r="HJ44" s="20"/>
      <c r="HK44" s="20"/>
      <c r="HL44" s="20"/>
      <c r="HM44" s="20"/>
      <c r="HN44" s="20"/>
      <c r="HO44" s="20"/>
      <c r="HP44" s="20"/>
      <c r="HQ44" s="20"/>
      <c r="HR44" s="20"/>
      <c r="HS44" s="20"/>
      <c r="HT44" s="20"/>
      <c r="HU44" s="20"/>
      <c r="HV44" s="20"/>
      <c r="HW44" s="20"/>
      <c r="HX44" s="20"/>
      <c r="HY44" s="20"/>
      <c r="HZ44" s="20"/>
      <c r="IA44" s="20"/>
      <c r="IB44" s="20"/>
      <c r="IC44" s="20"/>
      <c r="ID44" s="20"/>
      <c r="IE44" s="20"/>
      <c r="IF44" s="20"/>
      <c r="IG44" s="20"/>
      <c r="IH44" s="20"/>
      <c r="II44" s="20"/>
      <c r="IJ44" s="20"/>
      <c r="IK44" s="20"/>
      <c r="IL44" s="20"/>
      <c r="IM44" s="20"/>
      <c r="IN44" s="20"/>
      <c r="IO44" s="20"/>
      <c r="IP44" s="20"/>
      <c r="KY44" s="154"/>
    </row>
    <row r="45" spans="1:311" s="16" customFormat="1" x14ac:dyDescent="0.25">
      <c r="D45" s="22"/>
      <c r="Q45" s="17"/>
      <c r="R45" s="17"/>
      <c r="S45" s="17"/>
      <c r="T45" s="18" t="s">
        <v>2420</v>
      </c>
      <c r="U45" s="17"/>
      <c r="V45" s="17"/>
      <c r="AF45" s="20" t="s">
        <v>110</v>
      </c>
      <c r="GP45" s="20"/>
      <c r="GQ45" s="20"/>
      <c r="GR45" s="20"/>
      <c r="GS45" s="20"/>
      <c r="GT45" s="20"/>
      <c r="GU45" s="20"/>
      <c r="GV45" s="20"/>
      <c r="GW45" s="20"/>
      <c r="GX45" s="20"/>
      <c r="GY45" s="20"/>
      <c r="GZ45" s="20"/>
      <c r="HA45" s="20"/>
      <c r="HB45" s="20"/>
      <c r="HC45" s="20"/>
      <c r="HD45" s="20"/>
      <c r="HE45" s="20"/>
      <c r="HF45" s="20"/>
      <c r="HG45" s="20"/>
      <c r="HH45" s="20"/>
      <c r="HI45" s="20"/>
      <c r="HJ45" s="20"/>
      <c r="HK45" s="20"/>
      <c r="HL45" s="20"/>
      <c r="HM45" s="20"/>
      <c r="HN45" s="20"/>
      <c r="HO45" s="20"/>
      <c r="HP45" s="20"/>
      <c r="HQ45" s="20"/>
      <c r="HR45" s="20"/>
      <c r="HS45" s="20"/>
      <c r="HT45" s="20"/>
      <c r="HU45" s="20"/>
      <c r="HV45" s="20"/>
      <c r="HW45" s="20"/>
      <c r="HX45" s="20"/>
      <c r="HY45" s="20"/>
      <c r="HZ45" s="20"/>
      <c r="IA45" s="20"/>
      <c r="IB45" s="20"/>
      <c r="IC45" s="20"/>
      <c r="ID45" s="20"/>
      <c r="IE45" s="20"/>
      <c r="IF45" s="20"/>
      <c r="IG45" s="20"/>
      <c r="IH45" s="20"/>
      <c r="II45" s="20"/>
      <c r="IJ45" s="20"/>
      <c r="IK45" s="20"/>
      <c r="IL45" s="20"/>
      <c r="IM45" s="20"/>
      <c r="IN45" s="20"/>
      <c r="IO45" s="20"/>
      <c r="IP45" s="20"/>
      <c r="KY45" s="154"/>
    </row>
    <row r="46" spans="1:311" s="16" customFormat="1" ht="36" customHeight="1" x14ac:dyDescent="0.25">
      <c r="A46" s="16" t="s">
        <v>1960</v>
      </c>
      <c r="E46" s="24" t="s">
        <v>7</v>
      </c>
      <c r="F46" s="24" t="s">
        <v>8</v>
      </c>
      <c r="G46" s="24" t="s">
        <v>9</v>
      </c>
      <c r="H46" s="24"/>
      <c r="I46" s="24" t="s">
        <v>10</v>
      </c>
      <c r="J46" s="165"/>
      <c r="K46" s="165"/>
      <c r="Q46" s="17"/>
      <c r="R46" s="17"/>
      <c r="S46" s="17"/>
      <c r="T46" s="18" t="s">
        <v>2466</v>
      </c>
      <c r="U46" s="17"/>
      <c r="V46" s="17"/>
      <c r="AE46" s="20" t="s">
        <v>142</v>
      </c>
      <c r="GP46" s="20"/>
      <c r="GQ46" s="20"/>
      <c r="GR46" s="20"/>
      <c r="GS46" s="20"/>
      <c r="GT46" s="20"/>
      <c r="GU46" s="20"/>
      <c r="GV46" s="20"/>
      <c r="GW46" s="20"/>
      <c r="GX46" s="20"/>
      <c r="GY46" s="20"/>
      <c r="GZ46" s="20"/>
      <c r="HA46" s="20"/>
      <c r="HB46" s="20"/>
      <c r="HC46" s="20"/>
      <c r="HD46" s="20"/>
      <c r="HE46" s="20"/>
      <c r="HF46" s="20"/>
      <c r="HG46" s="20"/>
      <c r="HH46" s="20"/>
      <c r="HI46" s="20"/>
      <c r="HJ46" s="20"/>
      <c r="HK46" s="20"/>
      <c r="HL46" s="20"/>
      <c r="HM46" s="20"/>
      <c r="HN46" s="20"/>
      <c r="HO46" s="20"/>
      <c r="HP46" s="20"/>
      <c r="HQ46" s="20"/>
      <c r="HR46" s="20"/>
      <c r="HS46" s="20"/>
      <c r="HT46" s="20"/>
      <c r="HU46" s="20"/>
      <c r="HV46" s="20"/>
      <c r="HW46" s="20"/>
      <c r="HX46" s="20"/>
      <c r="HY46" s="20"/>
      <c r="HZ46" s="20"/>
      <c r="IA46" s="20"/>
      <c r="IB46" s="20"/>
      <c r="IC46" s="20"/>
      <c r="ID46" s="20"/>
      <c r="IE46" s="20"/>
      <c r="IF46" s="20"/>
      <c r="IG46" s="20"/>
      <c r="IH46" s="20"/>
      <c r="II46" s="20"/>
      <c r="IJ46" s="20"/>
      <c r="IK46" s="20"/>
      <c r="IL46" s="20"/>
      <c r="IM46" s="20"/>
      <c r="IN46" s="20"/>
      <c r="IO46" s="20"/>
      <c r="IP46" s="20"/>
      <c r="KY46" s="154"/>
    </row>
    <row r="47" spans="1:311" s="16" customFormat="1" x14ac:dyDescent="0.25">
      <c r="A47" s="16" t="s">
        <v>2370</v>
      </c>
      <c r="B47" s="16" t="s">
        <v>1965</v>
      </c>
      <c r="C47" s="17" t="s">
        <v>6</v>
      </c>
      <c r="D47" s="16" t="s">
        <v>6</v>
      </c>
      <c r="E47" s="21">
        <v>0</v>
      </c>
      <c r="F47" s="21">
        <v>0</v>
      </c>
      <c r="G47" s="21">
        <v>0</v>
      </c>
      <c r="H47" s="21"/>
      <c r="I47" s="21">
        <v>0</v>
      </c>
      <c r="J47" s="165"/>
      <c r="K47" s="165"/>
      <c r="Q47" s="17"/>
      <c r="R47" s="17"/>
      <c r="S47" s="17"/>
      <c r="T47" s="18" t="s">
        <v>2421</v>
      </c>
      <c r="U47" s="17"/>
      <c r="V47" s="17"/>
      <c r="AE47" s="20" t="s">
        <v>125</v>
      </c>
      <c r="GP47" s="20"/>
      <c r="GQ47" s="20"/>
      <c r="GR47" s="20"/>
      <c r="GS47" s="20"/>
      <c r="GT47" s="20"/>
      <c r="GU47" s="20"/>
      <c r="GV47" s="20"/>
      <c r="GW47" s="20"/>
      <c r="GX47" s="20"/>
      <c r="GY47" s="20"/>
      <c r="GZ47" s="20"/>
      <c r="HA47" s="20"/>
      <c r="HB47" s="20"/>
      <c r="HC47" s="20"/>
      <c r="HD47" s="20"/>
      <c r="HE47" s="20"/>
      <c r="HF47" s="20"/>
      <c r="HG47" s="20"/>
      <c r="HH47" s="20"/>
      <c r="HI47" s="20"/>
      <c r="HJ47" s="20"/>
      <c r="HK47" s="20"/>
      <c r="HL47" s="20"/>
      <c r="HM47" s="20"/>
      <c r="HN47" s="20"/>
      <c r="HO47" s="20"/>
      <c r="HP47" s="20"/>
      <c r="HQ47" s="20"/>
      <c r="HR47" s="20"/>
      <c r="HS47" s="20"/>
      <c r="HT47" s="20"/>
      <c r="HU47" s="20"/>
      <c r="HV47" s="20"/>
      <c r="HW47" s="20"/>
      <c r="HX47" s="20"/>
      <c r="HY47" s="20"/>
      <c r="HZ47" s="20"/>
      <c r="IA47" s="20"/>
      <c r="IB47" s="20"/>
      <c r="IC47" s="20"/>
      <c r="ID47" s="20"/>
      <c r="IE47" s="20"/>
      <c r="IF47" s="20"/>
      <c r="IG47" s="20"/>
      <c r="IH47" s="20"/>
      <c r="II47" s="20"/>
      <c r="IJ47" s="20"/>
      <c r="IK47" s="20"/>
      <c r="IL47" s="20"/>
      <c r="IM47" s="20"/>
      <c r="IN47" s="20"/>
      <c r="IO47" s="20"/>
      <c r="IP47" s="20"/>
      <c r="KY47" s="154"/>
    </row>
    <row r="48" spans="1:311" s="157" customFormat="1" x14ac:dyDescent="0.25">
      <c r="A48" s="157" t="s">
        <v>2369</v>
      </c>
      <c r="B48" s="157" t="s">
        <v>1965</v>
      </c>
      <c r="C48" s="156" t="s">
        <v>20</v>
      </c>
      <c r="D48" s="159" t="s">
        <v>21</v>
      </c>
      <c r="E48" s="160">
        <v>0</v>
      </c>
      <c r="F48" s="160">
        <v>36</v>
      </c>
      <c r="G48" s="160">
        <v>0</v>
      </c>
      <c r="H48" s="160"/>
      <c r="I48" s="160">
        <v>36</v>
      </c>
      <c r="J48" s="166"/>
      <c r="K48" s="166"/>
      <c r="Q48" s="156"/>
      <c r="R48" s="156"/>
      <c r="S48" s="156"/>
      <c r="T48" s="18" t="s">
        <v>2422</v>
      </c>
      <c r="U48" s="156"/>
      <c r="V48" s="156"/>
      <c r="AE48" s="158" t="s">
        <v>171</v>
      </c>
      <c r="FF48" s="16"/>
      <c r="GP48" s="158"/>
      <c r="GQ48" s="158"/>
      <c r="GR48" s="158"/>
      <c r="GS48" s="158"/>
      <c r="GT48" s="158"/>
      <c r="GU48" s="158"/>
      <c r="GV48" s="158"/>
      <c r="GW48" s="158"/>
      <c r="GX48" s="158"/>
      <c r="GY48" s="158"/>
      <c r="GZ48" s="158"/>
      <c r="HA48" s="158"/>
      <c r="HB48" s="158"/>
      <c r="HC48" s="158"/>
      <c r="HD48" s="158"/>
      <c r="HE48" s="158"/>
      <c r="HF48" s="158"/>
      <c r="HG48" s="158"/>
      <c r="HH48" s="158"/>
      <c r="HI48" s="158"/>
      <c r="HJ48" s="158"/>
      <c r="HK48" s="158"/>
      <c r="HL48" s="158"/>
      <c r="HM48" s="158"/>
      <c r="HN48" s="158"/>
      <c r="HO48" s="158"/>
      <c r="HP48" s="158"/>
      <c r="HQ48" s="158"/>
      <c r="HR48" s="158"/>
      <c r="HS48" s="158"/>
      <c r="HT48" s="158"/>
      <c r="HU48" s="158"/>
      <c r="HV48" s="158"/>
      <c r="HW48" s="158"/>
      <c r="HX48" s="158"/>
      <c r="HY48" s="158"/>
      <c r="HZ48" s="158"/>
      <c r="IA48" s="158"/>
      <c r="IB48" s="158"/>
      <c r="IC48" s="158"/>
      <c r="ID48" s="158"/>
      <c r="IE48" s="158"/>
      <c r="IF48" s="158"/>
      <c r="IG48" s="158"/>
      <c r="IH48" s="158"/>
      <c r="II48" s="158"/>
      <c r="IJ48" s="158"/>
      <c r="IK48" s="158"/>
      <c r="IL48" s="158"/>
      <c r="IM48" s="158"/>
      <c r="IN48" s="158"/>
      <c r="IO48" s="158"/>
      <c r="IP48" s="158"/>
      <c r="KY48" s="167"/>
    </row>
    <row r="49" spans="1:311" s="157" customFormat="1" x14ac:dyDescent="0.25">
      <c r="A49" s="157" t="s">
        <v>1961</v>
      </c>
      <c r="B49" s="157" t="s">
        <v>1965</v>
      </c>
      <c r="C49" s="156"/>
      <c r="D49" s="159" t="s">
        <v>27</v>
      </c>
      <c r="E49" s="160">
        <v>0</v>
      </c>
      <c r="F49" s="160">
        <v>18</v>
      </c>
      <c r="G49" s="160">
        <v>0</v>
      </c>
      <c r="H49" s="160"/>
      <c r="I49" s="160">
        <v>18</v>
      </c>
      <c r="J49" s="166"/>
      <c r="K49" s="166"/>
      <c r="Q49" s="156"/>
      <c r="R49" s="156"/>
      <c r="S49" s="156"/>
      <c r="T49" s="163" t="s">
        <v>2423</v>
      </c>
      <c r="U49" s="156"/>
      <c r="V49" s="156"/>
      <c r="AE49" s="158" t="s">
        <v>175</v>
      </c>
      <c r="GP49" s="158"/>
      <c r="GQ49" s="158"/>
      <c r="GR49" s="158"/>
      <c r="GS49" s="158"/>
      <c r="GT49" s="158"/>
      <c r="GU49" s="158"/>
      <c r="GV49" s="158"/>
      <c r="GW49" s="158"/>
      <c r="GX49" s="158"/>
      <c r="GY49" s="158"/>
      <c r="GZ49" s="158"/>
      <c r="HA49" s="158"/>
      <c r="HB49" s="158"/>
      <c r="HC49" s="158"/>
      <c r="HD49" s="158"/>
      <c r="HE49" s="158"/>
      <c r="HF49" s="158"/>
      <c r="HG49" s="158"/>
      <c r="HH49" s="158"/>
      <c r="HI49" s="158"/>
      <c r="HJ49" s="158"/>
      <c r="HK49" s="158"/>
      <c r="HL49" s="158"/>
      <c r="HM49" s="158"/>
      <c r="HN49" s="158"/>
      <c r="HO49" s="158"/>
      <c r="HP49" s="158"/>
      <c r="HQ49" s="158"/>
      <c r="HR49" s="158"/>
      <c r="HS49" s="158"/>
      <c r="HT49" s="158"/>
      <c r="HU49" s="158"/>
      <c r="HV49" s="158"/>
      <c r="HW49" s="158"/>
      <c r="HX49" s="158"/>
      <c r="HY49" s="158"/>
      <c r="HZ49" s="158"/>
      <c r="IA49" s="158"/>
      <c r="IB49" s="158"/>
      <c r="IC49" s="158"/>
      <c r="ID49" s="158"/>
      <c r="IE49" s="158"/>
      <c r="IF49" s="158"/>
      <c r="IG49" s="158"/>
      <c r="IH49" s="158"/>
      <c r="II49" s="158"/>
      <c r="IJ49" s="158"/>
      <c r="IK49" s="158"/>
      <c r="IL49" s="158"/>
      <c r="IM49" s="158"/>
      <c r="IN49" s="158"/>
      <c r="IO49" s="158"/>
      <c r="IP49" s="158"/>
      <c r="KY49" s="167"/>
    </row>
    <row r="50" spans="1:311" s="16" customFormat="1" x14ac:dyDescent="0.25">
      <c r="A50" s="16" t="s">
        <v>2020</v>
      </c>
      <c r="B50" s="16" t="s">
        <v>1966</v>
      </c>
      <c r="C50" s="17"/>
      <c r="D50" s="23" t="s">
        <v>33</v>
      </c>
      <c r="E50" s="21">
        <v>240</v>
      </c>
      <c r="F50" s="21">
        <v>288</v>
      </c>
      <c r="G50" s="21">
        <v>160</v>
      </c>
      <c r="H50" s="21">
        <v>80</v>
      </c>
      <c r="I50" s="21">
        <v>528</v>
      </c>
      <c r="J50" s="165"/>
      <c r="K50" s="165"/>
      <c r="O50" s="17"/>
      <c r="T50" s="163" t="s">
        <v>2450</v>
      </c>
      <c r="AE50" s="20" t="s">
        <v>140</v>
      </c>
      <c r="FF50" s="157"/>
      <c r="GP50" s="20"/>
      <c r="GQ50" s="20"/>
      <c r="GR50" s="20"/>
      <c r="GS50" s="20"/>
      <c r="GT50" s="20"/>
      <c r="GU50" s="20"/>
      <c r="GV50" s="20"/>
      <c r="GW50" s="20"/>
      <c r="GX50" s="20"/>
      <c r="GY50" s="20"/>
      <c r="GZ50" s="20"/>
      <c r="HA50" s="20"/>
      <c r="HB50" s="20"/>
      <c r="HC50" s="20"/>
      <c r="HD50" s="20"/>
      <c r="HE50" s="20"/>
      <c r="HF50" s="20"/>
      <c r="HG50" s="20"/>
      <c r="HH50" s="20"/>
      <c r="HI50" s="20"/>
      <c r="HJ50" s="20"/>
      <c r="HK50" s="20"/>
      <c r="HL50" s="20"/>
      <c r="HM50" s="20"/>
      <c r="HN50" s="20"/>
      <c r="HO50" s="20"/>
      <c r="HP50" s="20"/>
      <c r="HQ50" s="20"/>
      <c r="HR50" s="20"/>
      <c r="HS50" s="20"/>
      <c r="HT50" s="20"/>
      <c r="HU50" s="20"/>
      <c r="HV50" s="20"/>
      <c r="HW50" s="20"/>
      <c r="HX50" s="20"/>
      <c r="HY50" s="20"/>
      <c r="HZ50" s="20"/>
      <c r="IA50" s="20"/>
      <c r="IB50" s="20"/>
      <c r="IC50" s="20"/>
      <c r="ID50" s="20"/>
      <c r="IE50" s="20"/>
      <c r="IF50" s="20"/>
      <c r="IG50" s="20"/>
      <c r="IH50" s="20"/>
      <c r="II50" s="20"/>
      <c r="IJ50" s="20"/>
      <c r="IK50" s="20"/>
      <c r="IL50" s="20"/>
      <c r="IM50" s="20"/>
      <c r="IN50" s="20"/>
      <c r="IO50" s="20"/>
      <c r="IP50" s="20"/>
      <c r="KY50" s="154"/>
    </row>
    <row r="51" spans="1:311" s="16" customFormat="1" x14ac:dyDescent="0.25">
      <c r="A51" s="16" t="s">
        <v>2021</v>
      </c>
      <c r="B51" s="16" t="s">
        <v>1966</v>
      </c>
      <c r="C51" s="17"/>
      <c r="D51" s="23" t="s">
        <v>39</v>
      </c>
      <c r="E51" s="21">
        <v>0</v>
      </c>
      <c r="F51" s="21">
        <v>54</v>
      </c>
      <c r="G51" s="21">
        <v>0</v>
      </c>
      <c r="H51" s="21"/>
      <c r="I51" s="21">
        <v>54</v>
      </c>
      <c r="J51" s="165"/>
      <c r="K51" s="165"/>
      <c r="O51" s="17"/>
      <c r="T51" s="18" t="s">
        <v>2451</v>
      </c>
      <c r="AE51" s="20" t="s">
        <v>184</v>
      </c>
      <c r="GP51" s="20"/>
      <c r="GQ51" s="20"/>
      <c r="GR51" s="20"/>
      <c r="GS51" s="20"/>
      <c r="GT51" s="20"/>
      <c r="GU51" s="20"/>
      <c r="GV51" s="20"/>
      <c r="GW51" s="20"/>
      <c r="GX51" s="20"/>
      <c r="GY51" s="20"/>
      <c r="GZ51" s="20"/>
      <c r="HA51" s="20"/>
      <c r="HB51" s="20"/>
      <c r="HC51" s="20"/>
      <c r="HD51" s="20"/>
      <c r="HE51" s="20"/>
      <c r="HF51" s="20"/>
      <c r="HG51" s="20"/>
      <c r="HH51" s="20"/>
      <c r="HI51" s="20"/>
      <c r="HJ51" s="20"/>
      <c r="HK51" s="20"/>
      <c r="HL51" s="20"/>
      <c r="HM51" s="20"/>
      <c r="HN51" s="20"/>
      <c r="HO51" s="20"/>
      <c r="HP51" s="20"/>
      <c r="HQ51" s="20"/>
      <c r="HR51" s="20"/>
      <c r="HS51" s="20"/>
      <c r="HT51" s="20"/>
      <c r="HU51" s="20"/>
      <c r="HV51" s="20"/>
      <c r="HW51" s="20"/>
      <c r="HX51" s="20"/>
      <c r="HY51" s="20"/>
      <c r="HZ51" s="20"/>
      <c r="IA51" s="20"/>
      <c r="IB51" s="20"/>
      <c r="IC51" s="20"/>
      <c r="ID51" s="20"/>
      <c r="IE51" s="20"/>
      <c r="IF51" s="20"/>
      <c r="IG51" s="20"/>
      <c r="IH51" s="20"/>
      <c r="II51" s="20"/>
      <c r="IJ51" s="20"/>
      <c r="IK51" s="20"/>
      <c r="IL51" s="20"/>
      <c r="IM51" s="20"/>
      <c r="IN51" s="20"/>
      <c r="IO51" s="20"/>
      <c r="IP51" s="20"/>
      <c r="KY51" s="154"/>
    </row>
    <row r="52" spans="1:311" s="16" customFormat="1" x14ac:dyDescent="0.25">
      <c r="A52" s="16" t="s">
        <v>1962</v>
      </c>
      <c r="B52" s="16" t="s">
        <v>1966</v>
      </c>
      <c r="C52" s="17" t="s">
        <v>26</v>
      </c>
      <c r="D52" s="23" t="s">
        <v>44</v>
      </c>
      <c r="E52" s="21">
        <v>96</v>
      </c>
      <c r="F52" s="21">
        <v>82</v>
      </c>
      <c r="G52" s="21">
        <v>0</v>
      </c>
      <c r="H52" s="21"/>
      <c r="I52" s="21">
        <v>178</v>
      </c>
      <c r="J52" s="165"/>
      <c r="K52" s="165"/>
      <c r="O52" s="21"/>
      <c r="T52" s="18" t="s">
        <v>2459</v>
      </c>
      <c r="AE52" s="20" t="s">
        <v>145</v>
      </c>
      <c r="GP52" s="20"/>
      <c r="GQ52" s="20"/>
      <c r="GR52" s="20"/>
      <c r="GS52" s="20"/>
      <c r="GT52" s="20"/>
      <c r="GU52" s="20"/>
      <c r="GV52" s="20"/>
      <c r="GW52" s="20"/>
      <c r="GX52" s="20"/>
      <c r="GY52" s="20"/>
      <c r="GZ52" s="20"/>
      <c r="HA52" s="20"/>
      <c r="HB52" s="20"/>
      <c r="HC52" s="20"/>
      <c r="HD52" s="20"/>
      <c r="HE52" s="20"/>
      <c r="HF52" s="20"/>
      <c r="HG52" s="20"/>
      <c r="HH52" s="20"/>
      <c r="HI52" s="20"/>
      <c r="HJ52" s="20"/>
      <c r="HK52" s="20"/>
      <c r="HL52" s="20"/>
      <c r="HM52" s="20"/>
      <c r="HN52" s="20"/>
      <c r="HO52" s="20"/>
      <c r="HP52" s="20"/>
      <c r="HQ52" s="20"/>
      <c r="HR52" s="20"/>
      <c r="HS52" s="20"/>
      <c r="HT52" s="20"/>
      <c r="HU52" s="20"/>
      <c r="HV52" s="20"/>
      <c r="HW52" s="20"/>
      <c r="HX52" s="20"/>
      <c r="HY52" s="20"/>
      <c r="HZ52" s="20"/>
      <c r="IA52" s="20"/>
      <c r="IB52" s="20"/>
      <c r="IC52" s="20"/>
      <c r="ID52" s="20"/>
      <c r="IE52" s="20"/>
      <c r="IF52" s="20"/>
      <c r="IG52" s="20"/>
      <c r="IH52" s="20"/>
      <c r="II52" s="20"/>
      <c r="IJ52" s="20"/>
      <c r="IK52" s="20"/>
      <c r="IL52" s="20"/>
      <c r="IM52" s="20"/>
      <c r="IN52" s="20"/>
      <c r="IO52" s="20"/>
      <c r="IP52" s="20"/>
      <c r="KY52" s="154"/>
    </row>
    <row r="53" spans="1:311" s="16" customFormat="1" x14ac:dyDescent="0.25">
      <c r="A53" s="16" t="s">
        <v>2022</v>
      </c>
      <c r="B53" s="16" t="s">
        <v>1967</v>
      </c>
      <c r="C53" s="17"/>
      <c r="D53" s="23" t="s">
        <v>48</v>
      </c>
      <c r="E53" s="21">
        <v>121</v>
      </c>
      <c r="F53" s="21">
        <v>82</v>
      </c>
      <c r="G53" s="21">
        <v>0</v>
      </c>
      <c r="H53" s="21"/>
      <c r="I53" s="21">
        <v>203</v>
      </c>
      <c r="J53" s="165"/>
      <c r="K53" s="165"/>
      <c r="O53" s="17"/>
      <c r="AE53" s="20" t="s">
        <v>193</v>
      </c>
      <c r="GP53" s="20"/>
      <c r="GQ53" s="20"/>
      <c r="GR53" s="20"/>
      <c r="GS53" s="20"/>
      <c r="GT53" s="20"/>
      <c r="GU53" s="20"/>
      <c r="GV53" s="20"/>
      <c r="GW53" s="20"/>
      <c r="GX53" s="20"/>
      <c r="GY53" s="20"/>
      <c r="GZ53" s="20"/>
      <c r="HA53" s="20"/>
      <c r="HB53" s="20"/>
      <c r="HC53" s="20"/>
      <c r="HD53" s="20"/>
      <c r="HE53" s="20"/>
      <c r="HF53" s="20"/>
      <c r="HG53" s="20"/>
      <c r="HH53" s="20"/>
      <c r="HI53" s="20"/>
      <c r="HJ53" s="20"/>
      <c r="HK53" s="20"/>
      <c r="HL53" s="20"/>
      <c r="HM53" s="20"/>
      <c r="HN53" s="20"/>
      <c r="HO53" s="20"/>
      <c r="HP53" s="20"/>
      <c r="HQ53" s="20"/>
      <c r="HR53" s="20"/>
      <c r="HS53" s="20"/>
      <c r="HT53" s="20"/>
      <c r="HU53" s="20"/>
      <c r="HV53" s="20"/>
      <c r="HW53" s="20"/>
      <c r="HX53" s="20"/>
      <c r="HY53" s="20"/>
      <c r="HZ53" s="20"/>
      <c r="IA53" s="20"/>
      <c r="IB53" s="20"/>
      <c r="IC53" s="20"/>
      <c r="ID53" s="20"/>
      <c r="IE53" s="20"/>
      <c r="IF53" s="20"/>
      <c r="IG53" s="20"/>
      <c r="IH53" s="20"/>
      <c r="II53" s="20"/>
      <c r="IJ53" s="20"/>
      <c r="IK53" s="20"/>
      <c r="IL53" s="20"/>
      <c r="IM53" s="20"/>
      <c r="IN53" s="20"/>
      <c r="IO53" s="20"/>
      <c r="IP53" s="20"/>
      <c r="KY53" s="154"/>
    </row>
    <row r="54" spans="1:311" s="16" customFormat="1" x14ac:dyDescent="0.25">
      <c r="A54" s="16" t="s">
        <v>2023</v>
      </c>
      <c r="B54" s="16" t="s">
        <v>1967</v>
      </c>
      <c r="C54" s="17"/>
      <c r="D54" s="23" t="s">
        <v>53</v>
      </c>
      <c r="E54" s="21">
        <v>38</v>
      </c>
      <c r="F54" s="21">
        <v>274</v>
      </c>
      <c r="G54" s="21">
        <v>0</v>
      </c>
      <c r="H54" s="21"/>
      <c r="I54" s="21">
        <v>312</v>
      </c>
      <c r="J54" s="165"/>
      <c r="K54" s="165"/>
      <c r="O54" s="21"/>
      <c r="AE54" s="20" t="s">
        <v>207</v>
      </c>
      <c r="GP54" s="20"/>
      <c r="GQ54" s="20"/>
      <c r="GR54" s="20"/>
      <c r="GS54" s="20"/>
      <c r="GT54" s="20"/>
      <c r="GU54" s="20"/>
      <c r="GV54" s="20"/>
      <c r="GW54" s="20"/>
      <c r="GX54" s="20"/>
      <c r="GY54" s="20"/>
      <c r="GZ54" s="20"/>
      <c r="HA54" s="20"/>
      <c r="HB54" s="20"/>
      <c r="HC54" s="20"/>
      <c r="HD54" s="20"/>
      <c r="HE54" s="20"/>
      <c r="HF54" s="20"/>
      <c r="HG54" s="20"/>
      <c r="HH54" s="20"/>
      <c r="HI54" s="20"/>
      <c r="HJ54" s="20"/>
      <c r="HK54" s="20"/>
      <c r="HL54" s="20"/>
      <c r="HM54" s="20"/>
      <c r="HN54" s="20"/>
      <c r="HO54" s="20"/>
      <c r="HP54" s="20"/>
      <c r="HQ54" s="20"/>
      <c r="HR54" s="20"/>
      <c r="HS54" s="20"/>
      <c r="HT54" s="20"/>
      <c r="HU54" s="20"/>
      <c r="HV54" s="20"/>
      <c r="HW54" s="20"/>
      <c r="HX54" s="20"/>
      <c r="HY54" s="20"/>
      <c r="HZ54" s="20"/>
      <c r="IA54" s="20"/>
      <c r="IB54" s="20"/>
      <c r="IC54" s="20"/>
      <c r="ID54" s="20"/>
      <c r="IE54" s="20"/>
      <c r="IF54" s="20"/>
      <c r="IG54" s="20"/>
      <c r="IH54" s="20"/>
      <c r="II54" s="20"/>
      <c r="IJ54" s="20"/>
      <c r="IK54" s="20"/>
      <c r="IL54" s="20"/>
      <c r="IM54" s="20"/>
      <c r="IN54" s="20"/>
      <c r="IO54" s="20"/>
      <c r="IP54" s="20"/>
      <c r="KY54" s="154"/>
    </row>
    <row r="55" spans="1:311" s="16" customFormat="1" x14ac:dyDescent="0.25">
      <c r="A55" s="16" t="s">
        <v>1963</v>
      </c>
      <c r="B55" s="16" t="s">
        <v>1967</v>
      </c>
      <c r="C55" s="17"/>
      <c r="D55" s="23" t="s">
        <v>57</v>
      </c>
      <c r="E55" s="21">
        <v>38</v>
      </c>
      <c r="F55" s="21">
        <v>111</v>
      </c>
      <c r="G55" s="21">
        <v>0</v>
      </c>
      <c r="H55" s="21"/>
      <c r="I55" s="21">
        <v>149</v>
      </c>
      <c r="J55" s="165"/>
      <c r="K55" s="165"/>
      <c r="O55" s="21"/>
      <c r="AE55" s="20" t="s">
        <v>164</v>
      </c>
      <c r="GP55" s="20"/>
      <c r="GQ55" s="20"/>
      <c r="GR55" s="20"/>
      <c r="GS55" s="20"/>
      <c r="GT55" s="20"/>
      <c r="GU55" s="20"/>
      <c r="GV55" s="20"/>
      <c r="GW55" s="20"/>
      <c r="GX55" s="20"/>
      <c r="GY55" s="20"/>
      <c r="GZ55" s="20"/>
      <c r="HA55" s="20"/>
      <c r="HB55" s="20"/>
      <c r="HC55" s="20"/>
      <c r="HD55" s="20"/>
      <c r="HE55" s="20"/>
      <c r="HF55" s="20"/>
      <c r="HG55" s="20"/>
      <c r="HH55" s="20"/>
      <c r="HI55" s="20"/>
      <c r="HJ55" s="20"/>
      <c r="HK55" s="20"/>
      <c r="HL55" s="20"/>
      <c r="HM55" s="20"/>
      <c r="HN55" s="20"/>
      <c r="HO55" s="20"/>
      <c r="HP55" s="20"/>
      <c r="HQ55" s="20"/>
      <c r="HR55" s="20"/>
      <c r="HS55" s="20"/>
      <c r="HT55" s="20"/>
      <c r="HU55" s="20"/>
      <c r="HV55" s="20"/>
      <c r="HW55" s="20"/>
      <c r="HX55" s="20"/>
      <c r="HY55" s="20"/>
      <c r="HZ55" s="20"/>
      <c r="IA55" s="20"/>
      <c r="IB55" s="20"/>
      <c r="IC55" s="20"/>
      <c r="ID55" s="20"/>
      <c r="IE55" s="20"/>
      <c r="IF55" s="20"/>
      <c r="IG55" s="20"/>
      <c r="IH55" s="20"/>
      <c r="II55" s="20"/>
      <c r="IJ55" s="20"/>
      <c r="IK55" s="20"/>
      <c r="IL55" s="20"/>
      <c r="IM55" s="20"/>
      <c r="IN55" s="20"/>
      <c r="IO55" s="20"/>
      <c r="IP55" s="20"/>
      <c r="KY55" s="154"/>
    </row>
    <row r="56" spans="1:311" s="16" customFormat="1" x14ac:dyDescent="0.25">
      <c r="A56" s="16" t="s">
        <v>2024</v>
      </c>
      <c r="B56" s="16" t="s">
        <v>1968</v>
      </c>
      <c r="C56" s="17"/>
      <c r="D56" s="23" t="s">
        <v>62</v>
      </c>
      <c r="E56" s="21">
        <v>50</v>
      </c>
      <c r="F56" s="21">
        <v>13</v>
      </c>
      <c r="G56" s="21">
        <v>0</v>
      </c>
      <c r="H56" s="21"/>
      <c r="I56" s="21">
        <v>63</v>
      </c>
      <c r="J56" s="165"/>
      <c r="K56" s="165"/>
      <c r="O56" s="17"/>
      <c r="AE56" s="20" t="s">
        <v>214</v>
      </c>
      <c r="GP56" s="20"/>
      <c r="GQ56" s="20"/>
      <c r="GR56" s="20"/>
      <c r="GS56" s="20"/>
      <c r="GT56" s="20"/>
      <c r="GU56" s="20"/>
      <c r="GV56" s="20"/>
      <c r="GW56" s="20"/>
      <c r="GX56" s="20"/>
      <c r="GY56" s="20"/>
      <c r="GZ56" s="20"/>
      <c r="HA56" s="20"/>
      <c r="HB56" s="20"/>
      <c r="HC56" s="20"/>
      <c r="HD56" s="20"/>
      <c r="HE56" s="20"/>
      <c r="HF56" s="20"/>
      <c r="HG56" s="20"/>
      <c r="HH56" s="20"/>
      <c r="HI56" s="20"/>
      <c r="HJ56" s="20"/>
      <c r="HK56" s="20"/>
      <c r="HL56" s="20"/>
      <c r="HM56" s="20"/>
      <c r="HN56" s="20"/>
      <c r="HO56" s="20"/>
      <c r="HP56" s="20"/>
      <c r="HQ56" s="20"/>
      <c r="HR56" s="20"/>
      <c r="HS56" s="20"/>
      <c r="HT56" s="20"/>
      <c r="HU56" s="20"/>
      <c r="HV56" s="20"/>
      <c r="HW56" s="20"/>
      <c r="HX56" s="20"/>
      <c r="HY56" s="20"/>
      <c r="HZ56" s="20"/>
      <c r="IA56" s="20"/>
      <c r="IB56" s="20"/>
      <c r="IC56" s="20"/>
      <c r="ID56" s="20"/>
      <c r="IE56" s="20"/>
      <c r="IF56" s="20"/>
      <c r="IG56" s="20"/>
      <c r="IH56" s="20"/>
      <c r="II56" s="20"/>
      <c r="IJ56" s="20"/>
      <c r="IK56" s="20"/>
      <c r="IL56" s="20"/>
      <c r="IM56" s="20"/>
      <c r="IN56" s="20"/>
      <c r="IO56" s="20"/>
      <c r="IP56" s="20"/>
      <c r="KY56" s="154"/>
    </row>
    <row r="57" spans="1:311" s="16" customFormat="1" x14ac:dyDescent="0.25">
      <c r="A57" s="16" t="s">
        <v>2025</v>
      </c>
      <c r="B57" s="16" t="s">
        <v>1968</v>
      </c>
      <c r="C57" s="17"/>
      <c r="D57" s="23" t="s">
        <v>67</v>
      </c>
      <c r="E57" s="21">
        <v>96</v>
      </c>
      <c r="F57" s="21">
        <v>274</v>
      </c>
      <c r="G57" s="21">
        <v>0</v>
      </c>
      <c r="H57" s="21"/>
      <c r="I57" s="21">
        <v>370</v>
      </c>
      <c r="J57" s="165"/>
      <c r="K57" s="165"/>
      <c r="AE57" s="20" t="s">
        <v>173</v>
      </c>
      <c r="GP57" s="20"/>
      <c r="GQ57" s="20"/>
      <c r="GR57" s="20"/>
      <c r="GS57" s="20"/>
      <c r="GT57" s="20"/>
      <c r="GU57" s="20"/>
      <c r="GV57" s="20"/>
      <c r="GW57" s="20"/>
      <c r="GX57" s="20"/>
      <c r="GY57" s="20"/>
      <c r="GZ57" s="20"/>
      <c r="HA57" s="20"/>
      <c r="HB57" s="20"/>
      <c r="HC57" s="20"/>
      <c r="HD57" s="20"/>
      <c r="HE57" s="20"/>
      <c r="HF57" s="20"/>
      <c r="HG57" s="20"/>
      <c r="HH57" s="20"/>
      <c r="HI57" s="20"/>
      <c r="HJ57" s="20"/>
      <c r="HK57" s="20"/>
      <c r="HL57" s="20"/>
      <c r="HM57" s="20"/>
      <c r="HN57" s="20"/>
      <c r="HO57" s="20"/>
      <c r="HP57" s="20"/>
      <c r="HQ57" s="20"/>
      <c r="HR57" s="20"/>
      <c r="HS57" s="20"/>
      <c r="HT57" s="20"/>
      <c r="HU57" s="20"/>
      <c r="HV57" s="20"/>
      <c r="HW57" s="20"/>
      <c r="HX57" s="20"/>
      <c r="HY57" s="20"/>
      <c r="HZ57" s="20"/>
      <c r="IA57" s="20"/>
      <c r="IB57" s="20"/>
      <c r="IC57" s="20"/>
      <c r="ID57" s="20"/>
      <c r="IE57" s="20"/>
      <c r="IF57" s="20"/>
      <c r="IG57" s="20"/>
      <c r="IH57" s="20"/>
      <c r="II57" s="20"/>
      <c r="IJ57" s="20"/>
      <c r="IK57" s="20"/>
      <c r="IL57" s="20"/>
      <c r="IM57" s="20"/>
      <c r="IN57" s="20"/>
      <c r="IO57" s="20"/>
      <c r="IP57" s="20"/>
      <c r="KY57" s="154"/>
    </row>
    <row r="58" spans="1:311" s="16" customFormat="1" x14ac:dyDescent="0.25">
      <c r="A58" s="16" t="s">
        <v>1964</v>
      </c>
      <c r="B58" s="16" t="s">
        <v>1968</v>
      </c>
      <c r="C58" s="17"/>
      <c r="D58" s="23" t="s">
        <v>71</v>
      </c>
      <c r="E58" s="21">
        <v>151</v>
      </c>
      <c r="F58" s="21">
        <v>27</v>
      </c>
      <c r="G58" s="21">
        <v>0</v>
      </c>
      <c r="H58" s="21"/>
      <c r="I58" s="21">
        <v>178</v>
      </c>
      <c r="J58" s="165"/>
      <c r="K58" s="165"/>
      <c r="AE58" s="20" t="s">
        <v>225</v>
      </c>
      <c r="AL58" s="20" t="s">
        <v>1246</v>
      </c>
      <c r="GP58" s="20"/>
      <c r="GQ58" s="20"/>
      <c r="GR58" s="20"/>
      <c r="GS58" s="20"/>
      <c r="GT58" s="20"/>
      <c r="GU58" s="20"/>
      <c r="GV58" s="20"/>
      <c r="GW58" s="20"/>
      <c r="GX58" s="20"/>
      <c r="GY58" s="20"/>
      <c r="GZ58" s="20"/>
      <c r="HA58" s="20"/>
      <c r="HB58" s="20"/>
      <c r="HC58" s="20"/>
      <c r="HD58" s="20"/>
      <c r="HE58" s="20"/>
      <c r="HF58" s="20"/>
      <c r="HG58" s="20"/>
      <c r="HH58" s="20"/>
      <c r="HI58" s="20"/>
      <c r="HJ58" s="20"/>
      <c r="HK58" s="20"/>
      <c r="HL58" s="20"/>
      <c r="HM58" s="20"/>
      <c r="HN58" s="20"/>
      <c r="HO58" s="20"/>
      <c r="HP58" s="20"/>
      <c r="HQ58" s="20"/>
      <c r="HR58" s="20"/>
      <c r="HS58" s="20"/>
      <c r="HT58" s="20"/>
      <c r="HU58" s="20"/>
      <c r="HV58" s="20"/>
      <c r="HW58" s="20"/>
      <c r="HX58" s="20"/>
      <c r="HY58" s="20"/>
      <c r="HZ58" s="20"/>
      <c r="IA58" s="20"/>
      <c r="IB58" s="20"/>
      <c r="IC58" s="20"/>
      <c r="ID58" s="20"/>
      <c r="IE58" s="20"/>
      <c r="IF58" s="20"/>
      <c r="IG58" s="20"/>
      <c r="IH58" s="20"/>
      <c r="II58" s="20"/>
      <c r="IJ58" s="20"/>
      <c r="IK58" s="20"/>
      <c r="IL58" s="20"/>
      <c r="IM58" s="20"/>
      <c r="IN58" s="20"/>
      <c r="IO58" s="20"/>
      <c r="IP58" s="20"/>
      <c r="KY58" s="154"/>
    </row>
    <row r="59" spans="1:311" s="16" customFormat="1" x14ac:dyDescent="0.25">
      <c r="A59" s="16" t="s">
        <v>1970</v>
      </c>
      <c r="C59" s="17"/>
      <c r="D59" s="18" t="s">
        <v>2463</v>
      </c>
      <c r="E59" s="21"/>
      <c r="F59" s="21"/>
      <c r="G59" s="21"/>
      <c r="H59" s="21"/>
      <c r="I59" s="21">
        <v>312</v>
      </c>
      <c r="J59" s="165"/>
      <c r="K59" s="165"/>
      <c r="AE59" s="20" t="s">
        <v>229</v>
      </c>
      <c r="GP59" s="20"/>
      <c r="GQ59" s="20"/>
      <c r="GR59" s="20"/>
      <c r="GS59" s="20"/>
      <c r="GT59" s="20"/>
      <c r="GU59" s="20"/>
      <c r="GV59" s="20"/>
      <c r="GW59" s="20"/>
      <c r="GX59" s="20"/>
      <c r="GY59" s="20"/>
      <c r="GZ59" s="20"/>
      <c r="HA59" s="20"/>
      <c r="HB59" s="20"/>
      <c r="HC59" s="20"/>
      <c r="HD59" s="20"/>
      <c r="HE59" s="20"/>
      <c r="HF59" s="20"/>
      <c r="HG59" s="20"/>
      <c r="HH59" s="20"/>
      <c r="HI59" s="20"/>
      <c r="HJ59" s="20"/>
      <c r="HK59" s="20"/>
      <c r="HL59" s="20"/>
      <c r="HM59" s="20"/>
      <c r="HN59" s="20"/>
      <c r="HO59" s="20"/>
      <c r="HP59" s="20"/>
      <c r="HQ59" s="20"/>
      <c r="HR59" s="20"/>
      <c r="HS59" s="20"/>
      <c r="HT59" s="20"/>
      <c r="HU59" s="20"/>
      <c r="HV59" s="20"/>
      <c r="HW59" s="20"/>
      <c r="HX59" s="20"/>
      <c r="HY59" s="20"/>
      <c r="HZ59" s="20"/>
      <c r="IA59" s="20"/>
      <c r="IB59" s="20"/>
      <c r="IC59" s="20"/>
      <c r="ID59" s="20"/>
      <c r="IE59" s="20"/>
      <c r="IF59" s="20"/>
      <c r="IG59" s="20"/>
      <c r="IH59" s="20"/>
      <c r="II59" s="20"/>
      <c r="IJ59" s="20"/>
      <c r="IK59" s="20"/>
      <c r="IL59" s="20"/>
      <c r="IM59" s="20"/>
      <c r="IN59" s="20"/>
      <c r="IO59" s="20"/>
      <c r="IP59" s="20"/>
      <c r="KY59" s="154"/>
    </row>
    <row r="60" spans="1:311" s="16" customFormat="1" x14ac:dyDescent="0.25">
      <c r="A60" s="16" t="s">
        <v>1973</v>
      </c>
      <c r="C60" s="17"/>
      <c r="D60" s="23" t="s">
        <v>76</v>
      </c>
      <c r="E60" s="21">
        <v>38</v>
      </c>
      <c r="F60" s="21">
        <v>274</v>
      </c>
      <c r="G60" s="21">
        <v>0</v>
      </c>
      <c r="H60" s="21"/>
      <c r="I60" s="21">
        <v>207</v>
      </c>
      <c r="J60" s="165"/>
      <c r="K60" s="165"/>
      <c r="AE60" s="20" t="s">
        <v>187</v>
      </c>
      <c r="AM60" s="20" t="s">
        <v>1250</v>
      </c>
      <c r="AN60" s="20" t="s">
        <v>1265</v>
      </c>
      <c r="AO60" s="20" t="s">
        <v>1272</v>
      </c>
      <c r="AP60" s="20" t="s">
        <v>1276</v>
      </c>
      <c r="AQ60" s="20" t="s">
        <v>1280</v>
      </c>
      <c r="AR60" s="20" t="s">
        <v>1288</v>
      </c>
      <c r="AS60" s="20" t="s">
        <v>1292</v>
      </c>
      <c r="AT60" s="20" t="s">
        <v>1296</v>
      </c>
      <c r="AU60" s="20" t="s">
        <v>1300</v>
      </c>
      <c r="AV60" s="20" t="s">
        <v>1304</v>
      </c>
      <c r="AW60" s="20" t="s">
        <v>1319</v>
      </c>
      <c r="AX60" s="20" t="s">
        <v>1334</v>
      </c>
      <c r="AY60" s="20" t="s">
        <v>1341</v>
      </c>
      <c r="AZ60" s="20" t="s">
        <v>1344</v>
      </c>
      <c r="BA60" s="20" t="s">
        <v>1348</v>
      </c>
      <c r="BB60" s="20" t="s">
        <v>1351</v>
      </c>
      <c r="BC60" s="20" t="s">
        <v>1355</v>
      </c>
      <c r="BD60" s="20" t="s">
        <v>1359</v>
      </c>
      <c r="BE60" s="20" t="s">
        <v>1367</v>
      </c>
      <c r="BF60" s="20" t="s">
        <v>1371</v>
      </c>
      <c r="BG60" s="20" t="s">
        <v>1375</v>
      </c>
      <c r="BH60" s="20" t="s">
        <v>1379</v>
      </c>
      <c r="BI60" s="20" t="s">
        <v>1383</v>
      </c>
      <c r="BJ60" s="20" t="s">
        <v>1387</v>
      </c>
      <c r="BK60" s="20" t="s">
        <v>1391</v>
      </c>
      <c r="BL60" s="20" t="s">
        <v>1395</v>
      </c>
      <c r="BM60" s="20" t="s">
        <v>1403</v>
      </c>
      <c r="BN60" s="20" t="s">
        <v>1411</v>
      </c>
      <c r="BO60" s="20" t="s">
        <v>1415</v>
      </c>
      <c r="BP60" s="20" t="s">
        <v>1419</v>
      </c>
      <c r="BQ60" s="20" t="s">
        <v>1427</v>
      </c>
      <c r="BR60" s="20" t="s">
        <v>1435</v>
      </c>
      <c r="BS60" s="20" t="s">
        <v>1439</v>
      </c>
      <c r="BT60" s="20" t="s">
        <v>1443</v>
      </c>
      <c r="BU60" s="20" t="s">
        <v>1446</v>
      </c>
      <c r="BV60" s="20" t="s">
        <v>1449</v>
      </c>
      <c r="BW60" s="20" t="s">
        <v>1456</v>
      </c>
      <c r="BX60" s="20" t="s">
        <v>1464</v>
      </c>
      <c r="BY60" s="20" t="s">
        <v>1467</v>
      </c>
      <c r="BZ60" s="20" t="s">
        <v>1470</v>
      </c>
      <c r="CA60" s="20" t="s">
        <v>1478</v>
      </c>
      <c r="CB60" s="20" t="s">
        <v>1486</v>
      </c>
      <c r="CC60" s="20" t="s">
        <v>1494</v>
      </c>
      <c r="CD60" s="20" t="s">
        <v>1498</v>
      </c>
      <c r="CE60" s="20" t="s">
        <v>1505</v>
      </c>
      <c r="CF60" s="20" t="s">
        <v>1509</v>
      </c>
      <c r="CG60" s="20" t="s">
        <v>1520</v>
      </c>
      <c r="CH60" s="20" t="s">
        <v>1527</v>
      </c>
      <c r="CI60" s="20" t="s">
        <v>1535</v>
      </c>
      <c r="CJ60" s="20" t="s">
        <v>1538</v>
      </c>
      <c r="CK60" s="20" t="s">
        <v>1542</v>
      </c>
      <c r="CL60" s="20" t="s">
        <v>1550</v>
      </c>
      <c r="CM60" s="20" t="s">
        <v>1554</v>
      </c>
      <c r="CN60" s="20" t="s">
        <v>1557</v>
      </c>
      <c r="CO60" s="20" t="s">
        <v>1561</v>
      </c>
      <c r="CP60" s="20" t="s">
        <v>1565</v>
      </c>
      <c r="CQ60" s="20" t="s">
        <v>1569</v>
      </c>
      <c r="CR60" s="20" t="s">
        <v>1575</v>
      </c>
      <c r="CS60" s="20" t="s">
        <v>1579</v>
      </c>
      <c r="CT60" s="20" t="s">
        <v>1583</v>
      </c>
      <c r="CU60" s="20" t="s">
        <v>1591</v>
      </c>
      <c r="GP60" s="20"/>
      <c r="GQ60" s="20"/>
      <c r="GR60" s="20"/>
      <c r="GS60" s="20"/>
      <c r="GT60" s="20"/>
      <c r="GU60" s="20"/>
      <c r="GV60" s="20"/>
      <c r="GW60" s="20"/>
      <c r="GX60" s="20"/>
      <c r="GY60" s="20"/>
      <c r="GZ60" s="20"/>
      <c r="HA60" s="20"/>
      <c r="HB60" s="20"/>
      <c r="HC60" s="20"/>
      <c r="HD60" s="20"/>
      <c r="HE60" s="20"/>
      <c r="HF60" s="20"/>
      <c r="HG60" s="20"/>
      <c r="HH60" s="20"/>
      <c r="HI60" s="20"/>
      <c r="HJ60" s="20"/>
      <c r="HK60" s="20"/>
      <c r="HL60" s="20"/>
      <c r="HM60" s="20"/>
      <c r="HN60" s="20"/>
      <c r="HO60" s="20"/>
      <c r="HP60" s="20"/>
      <c r="HQ60" s="20"/>
      <c r="HR60" s="20"/>
      <c r="HS60" s="20"/>
      <c r="HT60" s="20"/>
      <c r="HU60" s="20"/>
      <c r="HV60" s="20"/>
      <c r="HW60" s="20"/>
      <c r="HX60" s="20"/>
      <c r="HY60" s="20"/>
      <c r="HZ60" s="20"/>
      <c r="IA60" s="20"/>
      <c r="IB60" s="20"/>
      <c r="IC60" s="20"/>
      <c r="ID60" s="20"/>
      <c r="IE60" s="20"/>
      <c r="IF60" s="20"/>
      <c r="IG60" s="20"/>
      <c r="IH60" s="20"/>
      <c r="II60" s="20"/>
      <c r="IJ60" s="20"/>
      <c r="IK60" s="20"/>
      <c r="IL60" s="20"/>
      <c r="IM60" s="20"/>
      <c r="IN60" s="20"/>
      <c r="IO60" s="20"/>
      <c r="IP60" s="20"/>
      <c r="KY60" s="154"/>
    </row>
    <row r="61" spans="1:311" s="16" customFormat="1" x14ac:dyDescent="0.25">
      <c r="A61" s="16" t="s">
        <v>181</v>
      </c>
      <c r="C61" s="17"/>
      <c r="D61" s="23" t="s">
        <v>82</v>
      </c>
      <c r="E61" s="21">
        <v>96</v>
      </c>
      <c r="F61" s="21">
        <v>111</v>
      </c>
      <c r="G61" s="21">
        <v>0</v>
      </c>
      <c r="H61" s="21"/>
      <c r="I61" s="21">
        <v>13</v>
      </c>
      <c r="J61" s="165"/>
      <c r="K61" s="165"/>
      <c r="AE61" s="20" t="s">
        <v>191</v>
      </c>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KY61" s="154"/>
    </row>
    <row r="62" spans="1:311" s="157" customFormat="1" x14ac:dyDescent="0.25">
      <c r="A62" s="157" t="s">
        <v>1971</v>
      </c>
      <c r="B62" s="16"/>
      <c r="C62" s="17"/>
      <c r="D62" s="23" t="s">
        <v>87</v>
      </c>
      <c r="E62" s="21">
        <v>0</v>
      </c>
      <c r="F62" s="21">
        <v>13</v>
      </c>
      <c r="G62" s="21">
        <v>0</v>
      </c>
      <c r="H62" s="21"/>
      <c r="I62" s="160">
        <v>16</v>
      </c>
      <c r="J62" s="166"/>
      <c r="K62" s="166"/>
      <c r="T62" s="16"/>
      <c r="AE62" s="158" t="s">
        <v>239</v>
      </c>
      <c r="FF62" s="16"/>
      <c r="GP62" s="158"/>
      <c r="GQ62" s="158"/>
      <c r="GR62" s="158"/>
      <c r="GS62" s="158"/>
      <c r="GT62" s="158"/>
      <c r="GU62" s="158"/>
      <c r="GV62" s="158"/>
      <c r="GW62" s="158"/>
      <c r="GX62" s="158"/>
      <c r="GY62" s="158"/>
      <c r="GZ62" s="158"/>
      <c r="HA62" s="158"/>
      <c r="HB62" s="158"/>
      <c r="HC62" s="158"/>
      <c r="HD62" s="158"/>
      <c r="HE62" s="158"/>
      <c r="HF62" s="158"/>
      <c r="HG62" s="158"/>
      <c r="HH62" s="158"/>
      <c r="HI62" s="158"/>
      <c r="HJ62" s="158"/>
      <c r="HK62" s="158"/>
      <c r="HL62" s="158"/>
      <c r="HM62" s="158"/>
      <c r="HN62" s="158"/>
      <c r="HO62" s="158"/>
      <c r="HP62" s="158"/>
      <c r="HQ62" s="158"/>
      <c r="HR62" s="158"/>
      <c r="HS62" s="158"/>
      <c r="HT62" s="158"/>
      <c r="HU62" s="158"/>
      <c r="HV62" s="158"/>
      <c r="HW62" s="158"/>
      <c r="HX62" s="158"/>
      <c r="HY62" s="158"/>
      <c r="HZ62" s="158"/>
      <c r="IA62" s="158"/>
      <c r="IB62" s="158"/>
      <c r="IC62" s="158"/>
      <c r="ID62" s="158"/>
      <c r="IE62" s="158"/>
      <c r="IF62" s="158"/>
      <c r="IG62" s="158"/>
      <c r="IH62" s="158"/>
      <c r="II62" s="158"/>
      <c r="IJ62" s="158"/>
      <c r="IK62" s="158"/>
      <c r="IL62" s="158"/>
      <c r="IM62" s="158"/>
      <c r="IN62" s="158"/>
      <c r="IO62" s="158"/>
      <c r="IP62" s="158"/>
      <c r="KY62" s="167"/>
    </row>
    <row r="63" spans="1:311" s="157" customFormat="1" x14ac:dyDescent="0.25">
      <c r="A63" s="157" t="s">
        <v>1972</v>
      </c>
      <c r="C63" s="156" t="s">
        <v>15</v>
      </c>
      <c r="D63" s="159" t="s">
        <v>92</v>
      </c>
      <c r="E63" s="160">
        <v>0</v>
      </c>
      <c r="F63" s="160">
        <v>16</v>
      </c>
      <c r="G63" s="160">
        <v>0</v>
      </c>
      <c r="H63" s="160"/>
      <c r="I63" s="160">
        <v>16</v>
      </c>
      <c r="J63" s="166"/>
      <c r="K63" s="166"/>
      <c r="AE63" s="158" t="s">
        <v>243</v>
      </c>
      <c r="GP63" s="158"/>
      <c r="GQ63" s="158"/>
      <c r="GR63" s="158"/>
      <c r="GS63" s="158"/>
      <c r="GT63" s="158"/>
      <c r="GU63" s="158"/>
      <c r="GV63" s="158"/>
      <c r="GW63" s="158"/>
      <c r="GX63" s="158"/>
      <c r="GY63" s="158"/>
      <c r="GZ63" s="158"/>
      <c r="HA63" s="158"/>
      <c r="HB63" s="158"/>
      <c r="HC63" s="158"/>
      <c r="HD63" s="158"/>
      <c r="HE63" s="158"/>
      <c r="HF63" s="158"/>
      <c r="HG63" s="158"/>
      <c r="HH63" s="158"/>
      <c r="HI63" s="158"/>
      <c r="HJ63" s="158"/>
      <c r="HK63" s="158"/>
      <c r="HL63" s="158"/>
      <c r="HM63" s="158"/>
      <c r="HN63" s="158"/>
      <c r="HO63" s="158"/>
      <c r="HP63" s="158"/>
      <c r="HQ63" s="158"/>
      <c r="HR63" s="158"/>
      <c r="HS63" s="158"/>
      <c r="HT63" s="158"/>
      <c r="HU63" s="158"/>
      <c r="HV63" s="158"/>
      <c r="HW63" s="158"/>
      <c r="HX63" s="158"/>
      <c r="HY63" s="158"/>
      <c r="HZ63" s="158"/>
      <c r="IA63" s="158"/>
      <c r="IB63" s="158"/>
      <c r="IC63" s="158"/>
      <c r="ID63" s="158"/>
      <c r="IE63" s="158"/>
      <c r="IF63" s="158"/>
      <c r="IG63" s="158"/>
      <c r="IH63" s="158"/>
      <c r="II63" s="158"/>
      <c r="IJ63" s="158"/>
      <c r="IK63" s="158"/>
      <c r="IL63" s="158"/>
      <c r="IM63" s="158"/>
      <c r="IN63" s="158"/>
      <c r="IO63" s="158"/>
      <c r="IP63" s="158"/>
      <c r="KY63" s="167"/>
    </row>
    <row r="64" spans="1:311" s="16" customFormat="1" x14ac:dyDescent="0.25">
      <c r="A64" s="16" t="s">
        <v>2384</v>
      </c>
      <c r="B64" s="157" t="s">
        <v>2405</v>
      </c>
      <c r="C64" s="156"/>
      <c r="D64" s="159" t="s">
        <v>97</v>
      </c>
      <c r="E64" s="160">
        <v>0</v>
      </c>
      <c r="F64" s="160">
        <v>16</v>
      </c>
      <c r="G64" s="160">
        <v>0</v>
      </c>
      <c r="H64" s="160"/>
      <c r="I64" s="21">
        <v>40</v>
      </c>
      <c r="J64" s="165"/>
      <c r="K64" s="165"/>
      <c r="T64" s="157"/>
      <c r="AE64" s="20" t="s">
        <v>258</v>
      </c>
      <c r="FF64" s="157"/>
      <c r="GP64" s="20"/>
      <c r="GQ64" s="20"/>
      <c r="GR64" s="20"/>
      <c r="GS64" s="20"/>
      <c r="GT64" s="20"/>
      <c r="GU64" s="20"/>
      <c r="GV64" s="20"/>
      <c r="GW64" s="20"/>
      <c r="GX64" s="20"/>
      <c r="GY64" s="20"/>
      <c r="GZ64" s="20"/>
      <c r="HA64" s="20"/>
      <c r="HB64" s="20"/>
      <c r="HC64" s="20"/>
      <c r="HD64" s="20"/>
      <c r="HE64" s="20"/>
      <c r="HF64" s="20"/>
      <c r="HG64" s="20"/>
      <c r="HH64" s="20"/>
      <c r="HI64" s="20"/>
      <c r="HJ64" s="20"/>
      <c r="HK64" s="20"/>
      <c r="HL64" s="20"/>
      <c r="HM64" s="20"/>
      <c r="HN64" s="20"/>
      <c r="HO64" s="20"/>
      <c r="HP64" s="20"/>
      <c r="HQ64" s="20"/>
      <c r="HR64" s="20"/>
      <c r="HS64" s="20"/>
      <c r="HT64" s="20"/>
      <c r="HU64" s="20"/>
      <c r="HV64" s="20"/>
      <c r="HW64" s="20"/>
      <c r="HX64" s="20"/>
      <c r="HY64" s="20"/>
      <c r="HZ64" s="20"/>
      <c r="IA64" s="20"/>
      <c r="IB64" s="20"/>
      <c r="IC64" s="20"/>
      <c r="ID64" s="20"/>
      <c r="IE64" s="20"/>
      <c r="IF64" s="20"/>
      <c r="IG64" s="20"/>
      <c r="IH64" s="20"/>
      <c r="II64" s="20"/>
      <c r="IJ64" s="20"/>
      <c r="IK64" s="20"/>
      <c r="IL64" s="20"/>
      <c r="IM64" s="20"/>
      <c r="IN64" s="20"/>
      <c r="IO64" s="20"/>
      <c r="IP64" s="20"/>
      <c r="KY64" s="154"/>
    </row>
    <row r="65" spans="1:311" s="16" customFormat="1" x14ac:dyDescent="0.25">
      <c r="A65" s="16" t="s">
        <v>200</v>
      </c>
      <c r="B65" s="16" t="s">
        <v>6</v>
      </c>
      <c r="C65" s="17" t="s">
        <v>32</v>
      </c>
      <c r="D65" s="23" t="s">
        <v>101</v>
      </c>
      <c r="E65" s="21">
        <v>12</v>
      </c>
      <c r="F65" s="21">
        <v>28</v>
      </c>
      <c r="G65" s="21">
        <v>0</v>
      </c>
      <c r="H65" s="21"/>
      <c r="I65" s="21">
        <v>67</v>
      </c>
      <c r="J65" s="165"/>
      <c r="K65" s="165"/>
      <c r="AE65" s="20" t="s">
        <v>278</v>
      </c>
      <c r="GP65" s="20"/>
      <c r="GQ65" s="20"/>
      <c r="GR65" s="20"/>
      <c r="GS65" s="20"/>
      <c r="GT65" s="20"/>
      <c r="GU65" s="20"/>
      <c r="GV65" s="20"/>
      <c r="GW65" s="20"/>
      <c r="GX65" s="20"/>
      <c r="GY65" s="20"/>
      <c r="GZ65" s="20"/>
      <c r="HA65" s="20"/>
      <c r="HB65" s="20"/>
      <c r="HC65" s="20"/>
      <c r="HD65" s="20"/>
      <c r="HE65" s="20"/>
      <c r="HF65" s="20"/>
      <c r="HG65" s="20"/>
      <c r="HH65" s="20"/>
      <c r="HI65" s="20"/>
      <c r="HJ65" s="20"/>
      <c r="HK65" s="20"/>
      <c r="HL65" s="20"/>
      <c r="HM65" s="20"/>
      <c r="HN65" s="20"/>
      <c r="HO65" s="20"/>
      <c r="HP65" s="20"/>
      <c r="HQ65" s="20"/>
      <c r="HR65" s="20"/>
      <c r="HS65" s="20"/>
      <c r="HT65" s="20"/>
      <c r="HU65" s="20"/>
      <c r="HV65" s="20"/>
      <c r="HW65" s="20"/>
      <c r="HX65" s="20"/>
      <c r="HY65" s="20"/>
      <c r="HZ65" s="20"/>
      <c r="IA65" s="20"/>
      <c r="IB65" s="20"/>
      <c r="IC65" s="20"/>
      <c r="ID65" s="20"/>
      <c r="IE65" s="20"/>
      <c r="IF65" s="20"/>
      <c r="IG65" s="20"/>
      <c r="IH65" s="20"/>
      <c r="II65" s="20"/>
      <c r="IJ65" s="20"/>
      <c r="IK65" s="20"/>
      <c r="IL65" s="20"/>
      <c r="IM65" s="20"/>
      <c r="IN65" s="20"/>
      <c r="IO65" s="20"/>
      <c r="IP65" s="20"/>
      <c r="KY65" s="154"/>
    </row>
    <row r="66" spans="1:311" s="16" customFormat="1" x14ac:dyDescent="0.25">
      <c r="B66" s="16" t="s">
        <v>2401</v>
      </c>
      <c r="C66" s="17"/>
      <c r="D66" s="23" t="s">
        <v>105</v>
      </c>
      <c r="E66" s="21">
        <v>12</v>
      </c>
      <c r="F66" s="21">
        <v>55</v>
      </c>
      <c r="G66" s="21">
        <v>0</v>
      </c>
      <c r="H66" s="21"/>
      <c r="I66" s="21">
        <v>67</v>
      </c>
      <c r="J66" s="165"/>
      <c r="K66" s="165"/>
      <c r="AE66" s="20" t="s">
        <v>282</v>
      </c>
      <c r="GP66" s="20"/>
      <c r="GQ66" s="20"/>
      <c r="GR66" s="20"/>
      <c r="GS66" s="20"/>
      <c r="GT66" s="20"/>
      <c r="GU66" s="20"/>
      <c r="GV66" s="20"/>
      <c r="GW66" s="20"/>
      <c r="GX66" s="20"/>
      <c r="GY66" s="20"/>
      <c r="GZ66" s="20"/>
      <c r="HA66" s="20"/>
      <c r="HB66" s="20"/>
      <c r="HC66" s="20"/>
      <c r="HD66" s="20"/>
      <c r="HE66" s="20"/>
      <c r="HF66" s="20"/>
      <c r="HG66" s="20"/>
      <c r="HH66" s="20"/>
      <c r="HI66" s="20"/>
      <c r="HJ66" s="20"/>
      <c r="HK66" s="20"/>
      <c r="HL66" s="20"/>
      <c r="HM66" s="20"/>
      <c r="HN66" s="20"/>
      <c r="HO66" s="20"/>
      <c r="HP66" s="20"/>
      <c r="HQ66" s="20"/>
      <c r="HR66" s="20"/>
      <c r="HS66" s="20"/>
      <c r="HT66" s="20"/>
      <c r="HU66" s="20"/>
      <c r="HV66" s="20"/>
      <c r="HW66" s="20"/>
      <c r="HX66" s="20"/>
      <c r="HY66" s="20"/>
      <c r="HZ66" s="20"/>
      <c r="IA66" s="20"/>
      <c r="IB66" s="20"/>
      <c r="IC66" s="20"/>
      <c r="ID66" s="20"/>
      <c r="IE66" s="20"/>
      <c r="IF66" s="20"/>
      <c r="IG66" s="20"/>
      <c r="IH66" s="20"/>
      <c r="II66" s="20"/>
      <c r="IJ66" s="20"/>
      <c r="IK66" s="20"/>
      <c r="IL66" s="20"/>
      <c r="IM66" s="20"/>
      <c r="IN66" s="20"/>
      <c r="IO66" s="20"/>
      <c r="IP66" s="20"/>
      <c r="KY66" s="154"/>
    </row>
    <row r="67" spans="1:311" s="16" customFormat="1" x14ac:dyDescent="0.25">
      <c r="B67" s="16" t="s">
        <v>2402</v>
      </c>
      <c r="C67" s="17"/>
      <c r="D67" s="23" t="s">
        <v>109</v>
      </c>
      <c r="E67" s="21">
        <v>12</v>
      </c>
      <c r="F67" s="21">
        <v>55</v>
      </c>
      <c r="G67" s="21">
        <v>0</v>
      </c>
      <c r="H67" s="21"/>
      <c r="I67" s="21">
        <v>128</v>
      </c>
      <c r="J67" s="165"/>
      <c r="K67" s="165"/>
      <c r="AE67" s="20" t="s">
        <v>286</v>
      </c>
      <c r="GP67" s="20"/>
      <c r="GQ67" s="20"/>
      <c r="GR67" s="20"/>
      <c r="GS67" s="20"/>
      <c r="GT67" s="20"/>
      <c r="GU67" s="20"/>
      <c r="GV67" s="20"/>
      <c r="GW67" s="20"/>
      <c r="GX67" s="20"/>
      <c r="GY67" s="20"/>
      <c r="GZ67" s="20"/>
      <c r="HA67" s="20"/>
      <c r="HB67" s="20"/>
      <c r="HC67" s="20"/>
      <c r="HD67" s="20"/>
      <c r="HE67" s="20"/>
      <c r="HF67" s="20"/>
      <c r="HG67" s="20"/>
      <c r="HH67" s="20"/>
      <c r="HI67" s="20"/>
      <c r="HJ67" s="20"/>
      <c r="HK67" s="20"/>
      <c r="HL67" s="20"/>
      <c r="HM67" s="20"/>
      <c r="HN67" s="20"/>
      <c r="HO67" s="20"/>
      <c r="HP67" s="20"/>
      <c r="HQ67" s="20"/>
      <c r="HR67" s="20"/>
      <c r="HS67" s="20"/>
      <c r="HT67" s="20"/>
      <c r="HU67" s="20"/>
      <c r="HV67" s="20"/>
      <c r="HW67" s="20"/>
      <c r="HX67" s="20"/>
      <c r="HY67" s="20"/>
      <c r="HZ67" s="20"/>
      <c r="IA67" s="20"/>
      <c r="IB67" s="20"/>
      <c r="IC67" s="20"/>
      <c r="ID67" s="20"/>
      <c r="IE67" s="20"/>
      <c r="IF67" s="20"/>
      <c r="IG67" s="20"/>
      <c r="IH67" s="20"/>
      <c r="II67" s="20"/>
      <c r="IJ67" s="20"/>
      <c r="IK67" s="20"/>
      <c r="IL67" s="20"/>
      <c r="IM67" s="20"/>
      <c r="IN67" s="20"/>
      <c r="IO67" s="20"/>
      <c r="IP67" s="20"/>
      <c r="KY67" s="154"/>
    </row>
    <row r="68" spans="1:311" s="16" customFormat="1" x14ac:dyDescent="0.25">
      <c r="C68" s="17"/>
      <c r="D68" s="23" t="s">
        <v>114</v>
      </c>
      <c r="E68" s="21">
        <v>12</v>
      </c>
      <c r="F68" s="21">
        <v>116</v>
      </c>
      <c r="G68" s="21">
        <v>0</v>
      </c>
      <c r="H68" s="21"/>
      <c r="I68" s="21">
        <v>25</v>
      </c>
      <c r="J68" s="165"/>
      <c r="K68" s="165"/>
      <c r="AE68" s="20" t="s">
        <v>276</v>
      </c>
      <c r="GP68" s="20"/>
      <c r="GQ68" s="20"/>
      <c r="GR68" s="20"/>
      <c r="GS68" s="20"/>
      <c r="GT68" s="20"/>
      <c r="GU68" s="20"/>
      <c r="GV68" s="20"/>
      <c r="GW68" s="20"/>
      <c r="GX68" s="20"/>
      <c r="GY68" s="20"/>
      <c r="GZ68" s="20"/>
      <c r="HA68" s="20"/>
      <c r="HB68" s="20"/>
      <c r="HC68" s="20"/>
      <c r="HD68" s="20"/>
      <c r="HE68" s="20"/>
      <c r="HF68" s="20"/>
      <c r="HG68" s="20"/>
      <c r="HH68" s="20"/>
      <c r="HI68" s="20"/>
      <c r="HJ68" s="20"/>
      <c r="HK68" s="20"/>
      <c r="HL68" s="20"/>
      <c r="HM68" s="20"/>
      <c r="HN68" s="20"/>
      <c r="HO68" s="20"/>
      <c r="HP68" s="20"/>
      <c r="HQ68" s="20"/>
      <c r="HR68" s="20"/>
      <c r="HS68" s="20"/>
      <c r="HT68" s="20"/>
      <c r="HU68" s="20"/>
      <c r="HV68" s="20"/>
      <c r="HW68" s="20"/>
      <c r="HX68" s="20"/>
      <c r="HY68" s="20"/>
      <c r="HZ68" s="20"/>
      <c r="IA68" s="20"/>
      <c r="IB68" s="20"/>
      <c r="IC68" s="20"/>
      <c r="ID68" s="20"/>
      <c r="IE68" s="20"/>
      <c r="IF68" s="20"/>
      <c r="IG68" s="20"/>
      <c r="IH68" s="20"/>
      <c r="II68" s="20"/>
      <c r="IJ68" s="20"/>
      <c r="IK68" s="20"/>
      <c r="IL68" s="20"/>
      <c r="IM68" s="20"/>
      <c r="IN68" s="20"/>
      <c r="IO68" s="20"/>
      <c r="IP68" s="20"/>
      <c r="KY68" s="154"/>
    </row>
    <row r="69" spans="1:311" s="16" customFormat="1" x14ac:dyDescent="0.25">
      <c r="C69" s="17"/>
      <c r="D69" s="23" t="s">
        <v>119</v>
      </c>
      <c r="E69" s="21">
        <v>12</v>
      </c>
      <c r="F69" s="21">
        <v>13</v>
      </c>
      <c r="G69" s="21">
        <v>0</v>
      </c>
      <c r="H69" s="21"/>
      <c r="I69" s="21">
        <v>27</v>
      </c>
      <c r="J69" s="165"/>
      <c r="K69" s="165"/>
      <c r="AE69" s="20" t="s">
        <v>301</v>
      </c>
      <c r="GP69" s="20"/>
      <c r="GQ69" s="20"/>
      <c r="GR69" s="20"/>
      <c r="GS69" s="20"/>
      <c r="GT69" s="20"/>
      <c r="GU69" s="20"/>
      <c r="GV69" s="20"/>
      <c r="GW69" s="20"/>
      <c r="GX69" s="20"/>
      <c r="GY69" s="20"/>
      <c r="GZ69" s="20"/>
      <c r="HA69" s="20"/>
      <c r="HB69" s="20"/>
      <c r="HC69" s="20"/>
      <c r="HD69" s="20"/>
      <c r="HE69" s="20"/>
      <c r="HF69" s="20"/>
      <c r="HG69" s="20"/>
      <c r="HH69" s="20"/>
      <c r="HI69" s="20"/>
      <c r="HJ69" s="20"/>
      <c r="HK69" s="20"/>
      <c r="HL69" s="20"/>
      <c r="HM69" s="20"/>
      <c r="HN69" s="20"/>
      <c r="HO69" s="20"/>
      <c r="HP69" s="20"/>
      <c r="HQ69" s="20"/>
      <c r="HR69" s="20"/>
      <c r="HS69" s="20"/>
      <c r="HT69" s="20"/>
      <c r="HU69" s="20"/>
      <c r="HV69" s="20"/>
      <c r="HW69" s="20"/>
      <c r="HX69" s="20"/>
      <c r="HY69" s="20"/>
      <c r="HZ69" s="20"/>
      <c r="IA69" s="20"/>
      <c r="IB69" s="20"/>
      <c r="IC69" s="20"/>
      <c r="ID69" s="20"/>
      <c r="IE69" s="20"/>
      <c r="IF69" s="20"/>
      <c r="IG69" s="20"/>
      <c r="IH69" s="20"/>
      <c r="II69" s="20"/>
      <c r="IJ69" s="20"/>
      <c r="IK69" s="20"/>
      <c r="IL69" s="20"/>
      <c r="IM69" s="20"/>
      <c r="IN69" s="20"/>
      <c r="IO69" s="20"/>
      <c r="IP69" s="20"/>
      <c r="KY69" s="154"/>
    </row>
    <row r="70" spans="1:311" s="16" customFormat="1" x14ac:dyDescent="0.25">
      <c r="C70" s="17" t="s">
        <v>38</v>
      </c>
      <c r="D70" s="23" t="s">
        <v>124</v>
      </c>
      <c r="E70" s="21">
        <v>0</v>
      </c>
      <c r="F70" s="21">
        <v>27</v>
      </c>
      <c r="G70" s="21">
        <v>0</v>
      </c>
      <c r="H70" s="21"/>
      <c r="I70" s="21">
        <v>27</v>
      </c>
      <c r="J70" s="165"/>
      <c r="K70" s="165"/>
      <c r="AE70" s="20" t="s">
        <v>284</v>
      </c>
      <c r="GP70" s="20"/>
      <c r="GQ70" s="20"/>
      <c r="GR70" s="20"/>
      <c r="GS70" s="20"/>
      <c r="GT70" s="20"/>
      <c r="GU70" s="20"/>
      <c r="GV70" s="20"/>
      <c r="GW70" s="20"/>
      <c r="GX70" s="20"/>
      <c r="GY70" s="20"/>
      <c r="GZ70" s="20"/>
      <c r="HA70" s="20"/>
      <c r="HB70" s="20"/>
      <c r="HC70" s="20"/>
      <c r="HD70" s="20"/>
      <c r="HE70" s="20"/>
      <c r="HF70" s="20"/>
      <c r="HG70" s="20"/>
      <c r="HH70" s="20"/>
      <c r="HI70" s="20"/>
      <c r="HJ70" s="20"/>
      <c r="HK70" s="20"/>
      <c r="HL70" s="20"/>
      <c r="HM70" s="20"/>
      <c r="HN70" s="20"/>
      <c r="HO70" s="20"/>
      <c r="HP70" s="20"/>
      <c r="HQ70" s="20"/>
      <c r="HR70" s="20"/>
      <c r="HS70" s="20"/>
      <c r="HT70" s="20"/>
      <c r="HU70" s="20"/>
      <c r="HV70" s="20"/>
      <c r="HW70" s="20"/>
      <c r="HX70" s="20"/>
      <c r="HY70" s="20"/>
      <c r="HZ70" s="20"/>
      <c r="IA70" s="20"/>
      <c r="IB70" s="20"/>
      <c r="IC70" s="20"/>
      <c r="ID70" s="20"/>
      <c r="IE70" s="20"/>
      <c r="IF70" s="20"/>
      <c r="IG70" s="20"/>
      <c r="IH70" s="20"/>
      <c r="II70" s="20"/>
      <c r="IJ70" s="20"/>
      <c r="IK70" s="20"/>
      <c r="IL70" s="20"/>
      <c r="IM70" s="20"/>
      <c r="IN70" s="20"/>
      <c r="IO70" s="20"/>
      <c r="IP70" s="20"/>
      <c r="KY70" s="154"/>
    </row>
    <row r="71" spans="1:311" s="16" customFormat="1" x14ac:dyDescent="0.25">
      <c r="C71" s="17"/>
      <c r="D71" s="23" t="s">
        <v>129</v>
      </c>
      <c r="E71" s="21">
        <v>0</v>
      </c>
      <c r="F71" s="21">
        <v>27</v>
      </c>
      <c r="G71" s="21">
        <v>0</v>
      </c>
      <c r="H71" s="21"/>
      <c r="I71" s="21">
        <v>27</v>
      </c>
      <c r="J71" s="165"/>
      <c r="K71" s="165"/>
      <c r="AE71" s="20" t="s">
        <v>308</v>
      </c>
      <c r="GP71" s="20"/>
      <c r="GQ71" s="20"/>
      <c r="GR71" s="20"/>
      <c r="GS71" s="20"/>
      <c r="GT71" s="20"/>
      <c r="GU71" s="20"/>
      <c r="GV71" s="20"/>
      <c r="GW71" s="20"/>
      <c r="GX71" s="20"/>
      <c r="GY71" s="20"/>
      <c r="GZ71" s="20"/>
      <c r="HA71" s="20"/>
      <c r="HB71" s="20"/>
      <c r="HC71" s="20"/>
      <c r="HD71" s="20"/>
      <c r="HE71" s="20"/>
      <c r="HF71" s="20"/>
      <c r="HG71" s="20"/>
      <c r="HH71" s="20"/>
      <c r="HI71" s="20"/>
      <c r="HJ71" s="20"/>
      <c r="HK71" s="20"/>
      <c r="HL71" s="20"/>
      <c r="HM71" s="20"/>
      <c r="HN71" s="20"/>
      <c r="HO71" s="20"/>
      <c r="HP71" s="20"/>
      <c r="HQ71" s="20"/>
      <c r="HR71" s="20"/>
      <c r="HS71" s="20"/>
      <c r="HT71" s="20"/>
      <c r="HU71" s="20"/>
      <c r="HV71" s="20"/>
      <c r="HW71" s="20"/>
      <c r="HX71" s="20"/>
      <c r="HY71" s="20"/>
      <c r="HZ71" s="20"/>
      <c r="IA71" s="20"/>
      <c r="IB71" s="20"/>
      <c r="IC71" s="20"/>
      <c r="ID71" s="20"/>
      <c r="IE71" s="20"/>
      <c r="IF71" s="20"/>
      <c r="IG71" s="20"/>
      <c r="IH71" s="20"/>
      <c r="II71" s="20"/>
      <c r="IJ71" s="20"/>
      <c r="IK71" s="20"/>
      <c r="IL71" s="20"/>
      <c r="IM71" s="20"/>
      <c r="IN71" s="20"/>
      <c r="IO71" s="20"/>
      <c r="IP71" s="20"/>
      <c r="KY71" s="154"/>
    </row>
    <row r="72" spans="1:311" s="16" customFormat="1" x14ac:dyDescent="0.25">
      <c r="C72" s="17"/>
      <c r="D72" s="23" t="s">
        <v>134</v>
      </c>
      <c r="E72" s="21">
        <v>0</v>
      </c>
      <c r="F72" s="21">
        <v>27</v>
      </c>
      <c r="G72" s="21">
        <v>0</v>
      </c>
      <c r="H72" s="21"/>
      <c r="I72" s="21">
        <v>13</v>
      </c>
      <c r="J72" s="165"/>
      <c r="K72" s="165"/>
      <c r="AE72" s="20" t="s">
        <v>295</v>
      </c>
      <c r="GP72" s="20"/>
      <c r="GQ72" s="20"/>
      <c r="GR72" s="20"/>
      <c r="GS72" s="20"/>
      <c r="GT72" s="20"/>
      <c r="GU72" s="20"/>
      <c r="GV72" s="20"/>
      <c r="GW72" s="20"/>
      <c r="GX72" s="20"/>
      <c r="GY72" s="20"/>
      <c r="GZ72" s="20"/>
      <c r="HA72" s="20"/>
      <c r="HB72" s="20"/>
      <c r="HC72" s="20"/>
      <c r="HD72" s="20"/>
      <c r="HE72" s="20"/>
      <c r="HF72" s="20"/>
      <c r="HG72" s="20"/>
      <c r="HH72" s="20"/>
      <c r="HI72" s="20"/>
      <c r="HJ72" s="20"/>
      <c r="HK72" s="20"/>
      <c r="HL72" s="20"/>
      <c r="HM72" s="20"/>
      <c r="HN72" s="20"/>
      <c r="HO72" s="20"/>
      <c r="HP72" s="20"/>
      <c r="HQ72" s="20"/>
      <c r="HR72" s="20"/>
      <c r="HS72" s="20"/>
      <c r="HT72" s="20"/>
      <c r="HU72" s="20"/>
      <c r="HV72" s="20"/>
      <c r="HW72" s="20"/>
      <c r="HX72" s="20"/>
      <c r="HY72" s="20"/>
      <c r="HZ72" s="20"/>
      <c r="IA72" s="20"/>
      <c r="IB72" s="20"/>
      <c r="IC72" s="20"/>
      <c r="ID72" s="20"/>
      <c r="IE72" s="20"/>
      <c r="IF72" s="20"/>
      <c r="IG72" s="20"/>
      <c r="IH72" s="20"/>
      <c r="II72" s="20"/>
      <c r="IJ72" s="20"/>
      <c r="IK72" s="20"/>
      <c r="IL72" s="20"/>
      <c r="IM72" s="20"/>
      <c r="IN72" s="20"/>
      <c r="IO72" s="20"/>
      <c r="IP72" s="20"/>
      <c r="KY72" s="154"/>
    </row>
    <row r="73" spans="1:311" s="16" customFormat="1" x14ac:dyDescent="0.25">
      <c r="C73" s="17"/>
      <c r="D73" s="23" t="s">
        <v>139</v>
      </c>
      <c r="E73" s="21">
        <v>0</v>
      </c>
      <c r="F73" s="21">
        <v>13</v>
      </c>
      <c r="G73" s="21">
        <v>0</v>
      </c>
      <c r="H73" s="21"/>
      <c r="I73" s="21">
        <v>0</v>
      </c>
      <c r="J73" s="165"/>
      <c r="K73" s="165"/>
      <c r="AE73" s="20" t="s">
        <v>303</v>
      </c>
      <c r="GP73" s="20"/>
      <c r="GQ73" s="20"/>
      <c r="GR73" s="20"/>
      <c r="GS73" s="20"/>
      <c r="GT73" s="20"/>
      <c r="GU73" s="20"/>
      <c r="GV73" s="20"/>
      <c r="GW73" s="20"/>
      <c r="GX73" s="20"/>
      <c r="GY73" s="20"/>
      <c r="GZ73" s="20"/>
      <c r="HA73" s="20"/>
      <c r="HB73" s="20"/>
      <c r="HC73" s="20"/>
      <c r="HD73" s="20"/>
      <c r="HE73" s="20"/>
      <c r="HF73" s="20"/>
      <c r="HG73" s="20"/>
      <c r="HH73" s="20"/>
      <c r="HI73" s="20"/>
      <c r="HJ73" s="20"/>
      <c r="HK73" s="20"/>
      <c r="HL73" s="20"/>
      <c r="HM73" s="20"/>
      <c r="HN73" s="20"/>
      <c r="HO73" s="20"/>
      <c r="HP73" s="20"/>
      <c r="HQ73" s="20"/>
      <c r="HR73" s="20"/>
      <c r="HS73" s="20"/>
      <c r="HT73" s="20"/>
      <c r="HU73" s="20"/>
      <c r="HV73" s="20"/>
      <c r="HW73" s="20"/>
      <c r="HX73" s="20"/>
      <c r="HY73" s="20"/>
      <c r="HZ73" s="20"/>
      <c r="IA73" s="20"/>
      <c r="IB73" s="20"/>
      <c r="IC73" s="20"/>
      <c r="ID73" s="20"/>
      <c r="IE73" s="20"/>
      <c r="IF73" s="20"/>
      <c r="IG73" s="20"/>
      <c r="IH73" s="20"/>
      <c r="II73" s="20"/>
      <c r="IJ73" s="20"/>
      <c r="IK73" s="20"/>
      <c r="IL73" s="20"/>
      <c r="IM73" s="20"/>
      <c r="IN73" s="20"/>
      <c r="IO73" s="20"/>
      <c r="IP73" s="20"/>
      <c r="KY73" s="154"/>
    </row>
    <row r="74" spans="1:311" s="16" customFormat="1" x14ac:dyDescent="0.25">
      <c r="C74" s="17"/>
      <c r="D74" s="23" t="s">
        <v>144</v>
      </c>
      <c r="E74" s="21">
        <v>0</v>
      </c>
      <c r="F74" s="21">
        <v>0</v>
      </c>
      <c r="G74" s="21">
        <v>0</v>
      </c>
      <c r="H74" s="21"/>
      <c r="I74" s="21">
        <v>13</v>
      </c>
      <c r="J74" s="165"/>
      <c r="K74" s="165"/>
      <c r="AE74" s="20" t="s">
        <v>310</v>
      </c>
      <c r="GP74" s="20"/>
      <c r="GQ74" s="20"/>
      <c r="GR74" s="20"/>
      <c r="GS74" s="20"/>
      <c r="GT74" s="20"/>
      <c r="GU74" s="20"/>
      <c r="GV74" s="20"/>
      <c r="GW74" s="20"/>
      <c r="GX74" s="20"/>
      <c r="GY74" s="20"/>
      <c r="GZ74" s="20"/>
      <c r="HA74" s="20"/>
      <c r="HB74" s="20"/>
      <c r="HC74" s="20"/>
      <c r="HD74" s="20"/>
      <c r="HE74" s="20"/>
      <c r="HF74" s="20"/>
      <c r="HG74" s="20"/>
      <c r="HH74" s="20"/>
      <c r="HI74" s="20"/>
      <c r="HJ74" s="20"/>
      <c r="HK74" s="20"/>
      <c r="HL74" s="20"/>
      <c r="HM74" s="20"/>
      <c r="HN74" s="20"/>
      <c r="HO74" s="20"/>
      <c r="HP74" s="20"/>
      <c r="HQ74" s="20"/>
      <c r="HR74" s="20"/>
      <c r="HS74" s="20"/>
      <c r="HT74" s="20"/>
      <c r="HU74" s="20"/>
      <c r="HV74" s="20"/>
      <c r="HW74" s="20"/>
      <c r="HX74" s="20"/>
      <c r="HY74" s="20"/>
      <c r="HZ74" s="20"/>
      <c r="IA74" s="20"/>
      <c r="IB74" s="20"/>
      <c r="IC74" s="20"/>
      <c r="ID74" s="20"/>
      <c r="IE74" s="20"/>
      <c r="IF74" s="20"/>
      <c r="IG74" s="20"/>
      <c r="IH74" s="20"/>
      <c r="II74" s="20"/>
      <c r="IJ74" s="20"/>
      <c r="IK74" s="20"/>
      <c r="IL74" s="20"/>
      <c r="IM74" s="20"/>
      <c r="IN74" s="20"/>
      <c r="IO74" s="20"/>
      <c r="IP74" s="20"/>
      <c r="KY74" s="154"/>
    </row>
    <row r="75" spans="1:311" s="16" customFormat="1" x14ac:dyDescent="0.25">
      <c r="C75" s="17"/>
      <c r="D75" s="23" t="s">
        <v>149</v>
      </c>
      <c r="E75" s="21">
        <v>0</v>
      </c>
      <c r="F75" s="21">
        <v>13</v>
      </c>
      <c r="G75" s="21">
        <v>0</v>
      </c>
      <c r="H75" s="21"/>
      <c r="I75" s="21">
        <f>SUM(F76)</f>
        <v>0</v>
      </c>
      <c r="J75" s="165"/>
      <c r="K75" s="165"/>
      <c r="AE75" s="20" t="s">
        <v>329</v>
      </c>
      <c r="GP75" s="20"/>
      <c r="GQ75" s="20"/>
      <c r="GR75" s="20"/>
      <c r="GS75" s="20"/>
      <c r="GT75" s="20"/>
      <c r="GU75" s="20"/>
      <c r="GV75" s="20"/>
      <c r="GW75" s="20"/>
      <c r="GX75" s="20"/>
      <c r="GY75" s="20"/>
      <c r="GZ75" s="20"/>
      <c r="HA75" s="20"/>
      <c r="HB75" s="20"/>
      <c r="HC75" s="20"/>
      <c r="HD75" s="20"/>
      <c r="HE75" s="20"/>
      <c r="HF75" s="20"/>
      <c r="HG75" s="20"/>
      <c r="HH75" s="20"/>
      <c r="HI75" s="20"/>
      <c r="HJ75" s="20"/>
      <c r="HK75" s="20"/>
      <c r="HL75" s="20"/>
      <c r="HM75" s="20"/>
      <c r="HN75" s="20"/>
      <c r="HO75" s="20"/>
      <c r="HP75" s="20"/>
      <c r="HQ75" s="20"/>
      <c r="HR75" s="20"/>
      <c r="HS75" s="20"/>
      <c r="HT75" s="20"/>
      <c r="HU75" s="20"/>
      <c r="HV75" s="20"/>
      <c r="HW75" s="20"/>
      <c r="HX75" s="20"/>
      <c r="HY75" s="20"/>
      <c r="HZ75" s="20"/>
      <c r="IA75" s="20"/>
      <c r="IB75" s="20"/>
      <c r="IC75" s="20"/>
      <c r="ID75" s="20"/>
      <c r="IE75" s="20"/>
      <c r="IF75" s="20"/>
      <c r="IG75" s="20"/>
      <c r="IH75" s="20"/>
      <c r="II75" s="20"/>
      <c r="IJ75" s="20"/>
      <c r="IK75" s="20"/>
      <c r="IL75" s="20"/>
      <c r="IM75" s="20"/>
      <c r="IN75" s="20"/>
      <c r="IO75" s="20"/>
      <c r="IP75" s="20"/>
      <c r="KY75" s="154"/>
    </row>
    <row r="76" spans="1:311" s="16" customFormat="1" x14ac:dyDescent="0.25">
      <c r="C76" s="17"/>
      <c r="D76" s="23" t="s">
        <v>150</v>
      </c>
      <c r="E76" s="21">
        <v>0</v>
      </c>
      <c r="F76" s="21">
        <f>'[1]Page 1'!G34</f>
        <v>0</v>
      </c>
      <c r="G76" s="21">
        <v>0</v>
      </c>
      <c r="H76" s="21"/>
      <c r="I76" s="21">
        <f>SUM(F77)</f>
        <v>0</v>
      </c>
      <c r="J76" s="165"/>
      <c r="K76" s="165"/>
      <c r="AE76" s="20" t="s">
        <v>320</v>
      </c>
      <c r="GP76" s="20"/>
      <c r="GQ76" s="20"/>
      <c r="GR76" s="20"/>
      <c r="GS76" s="20"/>
      <c r="GT76" s="20"/>
      <c r="GU76" s="20"/>
      <c r="GV76" s="20"/>
      <c r="GW76" s="20"/>
      <c r="GX76" s="20"/>
      <c r="GY76" s="20"/>
      <c r="GZ76" s="20"/>
      <c r="HA76" s="20"/>
      <c r="HB76" s="20"/>
      <c r="HC76" s="20"/>
      <c r="HD76" s="20"/>
      <c r="HE76" s="20"/>
      <c r="HF76" s="20"/>
      <c r="HG76" s="20"/>
      <c r="HH76" s="20"/>
      <c r="HI76" s="20"/>
      <c r="HJ76" s="20"/>
      <c r="HK76" s="20"/>
      <c r="HL76" s="20"/>
      <c r="HM76" s="20"/>
      <c r="HN76" s="20"/>
      <c r="HO76" s="20"/>
      <c r="HP76" s="20"/>
      <c r="HQ76" s="20"/>
      <c r="HR76" s="20"/>
      <c r="HS76" s="20"/>
      <c r="HT76" s="20"/>
      <c r="HU76" s="20"/>
      <c r="HV76" s="20"/>
      <c r="HW76" s="20"/>
      <c r="HX76" s="20"/>
      <c r="HY76" s="20"/>
      <c r="HZ76" s="20"/>
      <c r="IA76" s="20"/>
      <c r="IB76" s="20"/>
      <c r="IC76" s="20"/>
      <c r="ID76" s="20"/>
      <c r="IE76" s="20"/>
      <c r="IF76" s="20"/>
      <c r="IG76" s="20"/>
      <c r="IH76" s="20"/>
      <c r="II76" s="20"/>
      <c r="IJ76" s="20"/>
      <c r="IK76" s="20"/>
      <c r="IL76" s="20"/>
      <c r="IM76" s="20"/>
      <c r="IN76" s="20"/>
      <c r="IO76" s="20"/>
      <c r="IP76" s="20"/>
      <c r="KY76" s="154"/>
    </row>
    <row r="77" spans="1:311" s="16" customFormat="1" x14ac:dyDescent="0.25">
      <c r="C77" s="17"/>
      <c r="D77" s="23" t="s">
        <v>154</v>
      </c>
      <c r="E77" s="21">
        <v>0</v>
      </c>
      <c r="F77" s="21">
        <f>'[1]Page 1'!G35</f>
        <v>0</v>
      </c>
      <c r="G77" s="21">
        <v>0</v>
      </c>
      <c r="H77" s="21"/>
      <c r="I77" s="21">
        <f>SUM(E78:G78)</f>
        <v>513</v>
      </c>
      <c r="J77" s="165"/>
      <c r="K77" s="165"/>
      <c r="AE77" s="20" t="s">
        <v>336</v>
      </c>
      <c r="GP77" s="20"/>
      <c r="GQ77" s="20"/>
      <c r="GR77" s="20"/>
      <c r="GS77" s="20"/>
      <c r="GT77" s="20"/>
      <c r="GU77" s="20"/>
      <c r="GV77" s="20"/>
      <c r="GW77" s="20"/>
      <c r="GX77" s="20"/>
      <c r="GY77" s="20"/>
      <c r="GZ77" s="20"/>
      <c r="HA77" s="20"/>
      <c r="HB77" s="20"/>
      <c r="HC77" s="20"/>
      <c r="HD77" s="20"/>
      <c r="HE77" s="20"/>
      <c r="HF77" s="20"/>
      <c r="HG77" s="20"/>
      <c r="HH77" s="20"/>
      <c r="HI77" s="20"/>
      <c r="HJ77" s="20"/>
      <c r="HK77" s="20"/>
      <c r="HL77" s="20"/>
      <c r="HM77" s="20"/>
      <c r="HN77" s="20"/>
      <c r="HO77" s="20"/>
      <c r="HP77" s="20"/>
      <c r="HQ77" s="20"/>
      <c r="HR77" s="20"/>
      <c r="HS77" s="20"/>
      <c r="HT77" s="20"/>
      <c r="HU77" s="20"/>
      <c r="HV77" s="20"/>
      <c r="HW77" s="20"/>
      <c r="HX77" s="20"/>
      <c r="HY77" s="20"/>
      <c r="HZ77" s="20"/>
      <c r="IA77" s="20"/>
      <c r="IB77" s="20"/>
      <c r="IC77" s="20"/>
      <c r="ID77" s="20"/>
      <c r="IE77" s="20"/>
      <c r="IF77" s="20"/>
      <c r="IG77" s="20"/>
      <c r="IH77" s="20"/>
      <c r="II77" s="20"/>
      <c r="IJ77" s="20"/>
      <c r="IK77" s="20"/>
      <c r="IL77" s="20"/>
      <c r="IM77" s="20"/>
      <c r="IN77" s="20"/>
      <c r="IO77" s="20"/>
      <c r="IP77" s="20"/>
      <c r="KY77" s="154"/>
    </row>
    <row r="78" spans="1:311" s="16" customFormat="1" x14ac:dyDescent="0.25">
      <c r="C78" s="17"/>
      <c r="D78" s="23" t="s">
        <v>159</v>
      </c>
      <c r="E78" s="21">
        <v>189</v>
      </c>
      <c r="F78" s="16">
        <f>SUM(F48+F50+F76)</f>
        <v>324</v>
      </c>
      <c r="I78" s="21">
        <v>464</v>
      </c>
      <c r="J78" s="165"/>
      <c r="K78" s="165"/>
      <c r="AE78" s="20" t="s">
        <v>331</v>
      </c>
      <c r="GP78" s="20"/>
      <c r="GQ78" s="20"/>
      <c r="GR78" s="20"/>
      <c r="GS78" s="20"/>
      <c r="GT78" s="20"/>
      <c r="GU78" s="20"/>
      <c r="GV78" s="20"/>
      <c r="GW78" s="20"/>
      <c r="GX78" s="20"/>
      <c r="GY78" s="20"/>
      <c r="GZ78" s="20"/>
      <c r="HA78" s="20"/>
      <c r="HB78" s="20"/>
      <c r="HC78" s="20"/>
      <c r="HD78" s="20"/>
      <c r="HE78" s="20"/>
      <c r="HF78" s="20"/>
      <c r="HG78" s="20"/>
      <c r="HH78" s="20"/>
      <c r="HI78" s="20"/>
      <c r="HJ78" s="20"/>
      <c r="HK78" s="20"/>
      <c r="HL78" s="20"/>
      <c r="HM78" s="20"/>
      <c r="HN78" s="20"/>
      <c r="HO78" s="20"/>
      <c r="HP78" s="20"/>
      <c r="HQ78" s="20"/>
      <c r="HR78" s="20"/>
      <c r="HS78" s="20"/>
      <c r="HT78" s="20"/>
      <c r="HU78" s="20"/>
      <c r="HV78" s="20"/>
      <c r="HW78" s="20"/>
      <c r="HX78" s="20"/>
      <c r="HY78" s="20"/>
      <c r="HZ78" s="20"/>
      <c r="IA78" s="20"/>
      <c r="IB78" s="20"/>
      <c r="IC78" s="20"/>
      <c r="ID78" s="20"/>
      <c r="IE78" s="20"/>
      <c r="IF78" s="20"/>
      <c r="IG78" s="20"/>
      <c r="IH78" s="20"/>
      <c r="II78" s="20"/>
      <c r="IJ78" s="20"/>
      <c r="IK78" s="20"/>
      <c r="IL78" s="20"/>
      <c r="IM78" s="20"/>
      <c r="IN78" s="20"/>
      <c r="IO78" s="20"/>
      <c r="IP78" s="20"/>
      <c r="KY78" s="154"/>
    </row>
    <row r="79" spans="1:311" s="16" customFormat="1" x14ac:dyDescent="0.25">
      <c r="C79" s="17"/>
      <c r="D79" s="23" t="s">
        <v>168</v>
      </c>
      <c r="E79" s="21">
        <v>108</v>
      </c>
      <c r="F79" s="21">
        <v>356</v>
      </c>
      <c r="J79" s="165"/>
      <c r="AF79" s="20" t="s">
        <v>347</v>
      </c>
      <c r="GP79" s="20"/>
      <c r="GQ79" s="20"/>
      <c r="GR79" s="20"/>
      <c r="GS79" s="20"/>
      <c r="GT79" s="20"/>
      <c r="GU79" s="20"/>
      <c r="GV79" s="20"/>
      <c r="GW79" s="20"/>
      <c r="GX79" s="20"/>
      <c r="GY79" s="20"/>
      <c r="GZ79" s="20"/>
      <c r="HA79" s="20"/>
      <c r="HB79" s="20"/>
      <c r="HC79" s="20"/>
      <c r="HD79" s="20"/>
      <c r="HE79" s="20"/>
      <c r="HF79" s="20"/>
      <c r="HG79" s="20"/>
      <c r="HH79" s="20"/>
      <c r="HI79" s="20"/>
      <c r="HJ79" s="20"/>
      <c r="HK79" s="20"/>
      <c r="HL79" s="20"/>
      <c r="HM79" s="20"/>
      <c r="HN79" s="20"/>
      <c r="HO79" s="20"/>
      <c r="HP79" s="20"/>
      <c r="HQ79" s="20"/>
      <c r="HR79" s="20"/>
      <c r="HS79" s="20"/>
      <c r="HT79" s="20"/>
      <c r="HU79" s="20"/>
      <c r="HV79" s="20"/>
      <c r="HW79" s="20"/>
      <c r="HX79" s="20"/>
      <c r="HY79" s="20"/>
      <c r="HZ79" s="20"/>
      <c r="IA79" s="20"/>
      <c r="IB79" s="20"/>
      <c r="IC79" s="20"/>
      <c r="ID79" s="20"/>
      <c r="IE79" s="20"/>
      <c r="IF79" s="20"/>
      <c r="IG79" s="20"/>
      <c r="IH79" s="20"/>
      <c r="II79" s="20"/>
      <c r="IJ79" s="20"/>
      <c r="IK79" s="20"/>
      <c r="IL79" s="20"/>
      <c r="IM79" s="20"/>
      <c r="IN79" s="20"/>
      <c r="IO79" s="20"/>
      <c r="IP79" s="20"/>
      <c r="KY79" s="154"/>
    </row>
    <row r="80" spans="1:311" s="16" customFormat="1" x14ac:dyDescent="0.25">
      <c r="J80" s="165"/>
      <c r="AF80" s="20" t="s">
        <v>341</v>
      </c>
      <c r="GP80" s="20"/>
      <c r="GQ80" s="20"/>
      <c r="GR80" s="20"/>
      <c r="GS80" s="20"/>
      <c r="GT80" s="20"/>
      <c r="GU80" s="20"/>
      <c r="GV80" s="20"/>
      <c r="GW80" s="20"/>
      <c r="GX80" s="20"/>
      <c r="GY80" s="20"/>
      <c r="GZ80" s="20"/>
      <c r="HA80" s="20"/>
      <c r="HB80" s="20"/>
      <c r="HC80" s="20"/>
      <c r="HD80" s="20"/>
      <c r="HE80" s="20"/>
      <c r="HF80" s="20"/>
      <c r="HG80" s="20"/>
      <c r="HH80" s="20"/>
      <c r="HI80" s="20"/>
      <c r="HJ80" s="20"/>
      <c r="HK80" s="20"/>
      <c r="HL80" s="20"/>
      <c r="HM80" s="20"/>
      <c r="HN80" s="20"/>
      <c r="HO80" s="20"/>
      <c r="HP80" s="20"/>
      <c r="HQ80" s="20"/>
      <c r="HR80" s="20"/>
      <c r="HS80" s="20"/>
      <c r="HT80" s="20"/>
      <c r="HU80" s="20"/>
      <c r="HV80" s="20"/>
      <c r="HW80" s="20"/>
      <c r="HX80" s="20"/>
      <c r="HY80" s="20"/>
      <c r="HZ80" s="20"/>
      <c r="IA80" s="20"/>
      <c r="IB80" s="20"/>
      <c r="IC80" s="20"/>
      <c r="ID80" s="20"/>
      <c r="IE80" s="20"/>
      <c r="IF80" s="20"/>
      <c r="IG80" s="20"/>
      <c r="IH80" s="20"/>
      <c r="II80" s="20"/>
      <c r="IJ80" s="20"/>
      <c r="IK80" s="20"/>
      <c r="IL80" s="20"/>
      <c r="IM80" s="20"/>
      <c r="IN80" s="20"/>
      <c r="IO80" s="20"/>
      <c r="IP80" s="20"/>
      <c r="KY80" s="154"/>
    </row>
    <row r="81" spans="9:311" s="16" customFormat="1" x14ac:dyDescent="0.25">
      <c r="J81" s="165"/>
      <c r="AF81" s="20" t="s">
        <v>345</v>
      </c>
      <c r="GP81" s="20"/>
      <c r="GQ81" s="20"/>
      <c r="GR81" s="20"/>
      <c r="GS81" s="20"/>
      <c r="GT81" s="20"/>
      <c r="GU81" s="20"/>
      <c r="GV81" s="20"/>
      <c r="GW81" s="20"/>
      <c r="GX81" s="20"/>
      <c r="GY81" s="20"/>
      <c r="GZ81" s="20"/>
      <c r="HA81" s="20"/>
      <c r="HB81" s="20"/>
      <c r="HC81" s="20"/>
      <c r="HD81" s="20"/>
      <c r="HE81" s="20"/>
      <c r="HF81" s="20"/>
      <c r="HG81" s="20"/>
      <c r="HH81" s="20"/>
      <c r="HI81" s="20"/>
      <c r="HJ81" s="20"/>
      <c r="HK81" s="20"/>
      <c r="HL81" s="20"/>
      <c r="HM81" s="20"/>
      <c r="HN81" s="20"/>
      <c r="HO81" s="20"/>
      <c r="HP81" s="20"/>
      <c r="HQ81" s="20"/>
      <c r="HR81" s="20"/>
      <c r="HS81" s="20"/>
      <c r="HT81" s="20"/>
      <c r="HU81" s="20"/>
      <c r="HV81" s="20"/>
      <c r="HW81" s="20"/>
      <c r="HX81" s="20"/>
      <c r="HY81" s="20"/>
      <c r="HZ81" s="20"/>
      <c r="IA81" s="20"/>
      <c r="IB81" s="20"/>
      <c r="IC81" s="20"/>
      <c r="ID81" s="20"/>
      <c r="IE81" s="20"/>
      <c r="IF81" s="20"/>
      <c r="IG81" s="20"/>
      <c r="IH81" s="20"/>
      <c r="II81" s="20"/>
      <c r="IJ81" s="20"/>
      <c r="IK81" s="20"/>
      <c r="IL81" s="20"/>
      <c r="IM81" s="20"/>
      <c r="IN81" s="20"/>
      <c r="IO81" s="20"/>
      <c r="IP81" s="20"/>
      <c r="KY81" s="154"/>
    </row>
    <row r="82" spans="9:311" s="16" customFormat="1" x14ac:dyDescent="0.25">
      <c r="J82" s="165"/>
      <c r="AF82" s="20" t="s">
        <v>365</v>
      </c>
      <c r="GP82" s="20"/>
      <c r="GQ82" s="20"/>
      <c r="GR82" s="20"/>
      <c r="GS82" s="20"/>
      <c r="GT82" s="20"/>
      <c r="GU82" s="20"/>
      <c r="GV82" s="20"/>
      <c r="GW82" s="20"/>
      <c r="GX82" s="20"/>
      <c r="GY82" s="20"/>
      <c r="GZ82" s="20"/>
      <c r="HA82" s="20"/>
      <c r="HB82" s="20"/>
      <c r="HC82" s="20"/>
      <c r="HD82" s="20"/>
      <c r="HE82" s="20"/>
      <c r="HF82" s="20"/>
      <c r="HG82" s="20"/>
      <c r="HH82" s="20"/>
      <c r="HI82" s="20"/>
      <c r="HJ82" s="20"/>
      <c r="HK82" s="20"/>
      <c r="HL82" s="20"/>
      <c r="HM82" s="20"/>
      <c r="HN82" s="20"/>
      <c r="HO82" s="20"/>
      <c r="HP82" s="20"/>
      <c r="HQ82" s="20"/>
      <c r="HR82" s="20"/>
      <c r="HS82" s="20"/>
      <c r="HT82" s="20"/>
      <c r="HU82" s="20"/>
      <c r="HV82" s="20"/>
      <c r="HW82" s="20"/>
      <c r="HX82" s="20"/>
      <c r="HY82" s="20"/>
      <c r="HZ82" s="20"/>
      <c r="IA82" s="20"/>
      <c r="IB82" s="20"/>
      <c r="IC82" s="20"/>
      <c r="ID82" s="20"/>
      <c r="IE82" s="20"/>
      <c r="IF82" s="20"/>
      <c r="IG82" s="20"/>
      <c r="IH82" s="20"/>
      <c r="II82" s="20"/>
      <c r="IJ82" s="20"/>
      <c r="IK82" s="20"/>
      <c r="IL82" s="20"/>
      <c r="IM82" s="20"/>
      <c r="IN82" s="20"/>
      <c r="IO82" s="20"/>
      <c r="IP82" s="20"/>
      <c r="KY82" s="154"/>
    </row>
    <row r="83" spans="9:311" s="16" customFormat="1" x14ac:dyDescent="0.25">
      <c r="J83" s="165"/>
      <c r="AF83" s="20" t="s">
        <v>373</v>
      </c>
      <c r="GP83" s="20"/>
      <c r="GQ83" s="20"/>
      <c r="GR83" s="20"/>
      <c r="GS83" s="20"/>
      <c r="GT83" s="20"/>
      <c r="GU83" s="20"/>
      <c r="GV83" s="20"/>
      <c r="GW83" s="20"/>
      <c r="GX83" s="20"/>
      <c r="GY83" s="20"/>
      <c r="GZ83" s="20"/>
      <c r="HA83" s="20"/>
      <c r="HB83" s="20"/>
      <c r="HC83" s="20"/>
      <c r="HD83" s="20"/>
      <c r="HE83" s="20"/>
      <c r="HF83" s="20"/>
      <c r="HG83" s="20"/>
      <c r="HH83" s="20"/>
      <c r="HI83" s="20"/>
      <c r="HJ83" s="20"/>
      <c r="HK83" s="20"/>
      <c r="HL83" s="20"/>
      <c r="HM83" s="20"/>
      <c r="HN83" s="20"/>
      <c r="HO83" s="20"/>
      <c r="HP83" s="20"/>
      <c r="HQ83" s="20"/>
      <c r="HR83" s="20"/>
      <c r="HS83" s="20"/>
      <c r="HT83" s="20"/>
      <c r="HU83" s="20"/>
      <c r="HV83" s="20"/>
      <c r="HW83" s="20"/>
      <c r="HX83" s="20"/>
      <c r="HY83" s="20"/>
      <c r="HZ83" s="20"/>
      <c r="IA83" s="20"/>
      <c r="IB83" s="20"/>
      <c r="IC83" s="20"/>
      <c r="ID83" s="20"/>
      <c r="IE83" s="20"/>
      <c r="IF83" s="20"/>
      <c r="IG83" s="20"/>
      <c r="IH83" s="20"/>
      <c r="II83" s="20"/>
      <c r="IJ83" s="20"/>
      <c r="IK83" s="20"/>
      <c r="IL83" s="20"/>
      <c r="IM83" s="20"/>
      <c r="IN83" s="20"/>
      <c r="IO83" s="20"/>
      <c r="IP83" s="20"/>
      <c r="KY83" s="154"/>
    </row>
    <row r="84" spans="9:311" s="16" customFormat="1" x14ac:dyDescent="0.25">
      <c r="J84" s="165"/>
      <c r="AF84" s="20" t="s">
        <v>367</v>
      </c>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KY84" s="154"/>
    </row>
    <row r="85" spans="9:311" s="16" customFormat="1" x14ac:dyDescent="0.25">
      <c r="J85" s="165"/>
      <c r="AF85" s="20" t="s">
        <v>384</v>
      </c>
      <c r="GP85" s="20"/>
      <c r="GQ85" s="20"/>
      <c r="GR85" s="20"/>
      <c r="GS85" s="20"/>
      <c r="GT85" s="20"/>
      <c r="GU85" s="20"/>
      <c r="GV85" s="20"/>
      <c r="GW85" s="20"/>
      <c r="GX85" s="20"/>
      <c r="GY85" s="20"/>
      <c r="GZ85" s="20"/>
      <c r="HA85" s="20"/>
      <c r="HB85" s="20"/>
      <c r="HC85" s="20"/>
      <c r="HD85" s="20"/>
      <c r="HE85" s="20"/>
      <c r="HF85" s="20"/>
      <c r="HG85" s="20"/>
      <c r="HH85" s="20"/>
      <c r="HI85" s="20"/>
      <c r="HJ85" s="20"/>
      <c r="HK85" s="20"/>
      <c r="HL85" s="20"/>
      <c r="HM85" s="20"/>
      <c r="HN85" s="20"/>
      <c r="HO85" s="20"/>
      <c r="HP85" s="20"/>
      <c r="HQ85" s="20"/>
      <c r="HR85" s="20"/>
      <c r="HS85" s="20"/>
      <c r="HT85" s="20"/>
      <c r="HU85" s="20"/>
      <c r="HV85" s="20"/>
      <c r="HW85" s="20"/>
      <c r="HX85" s="20"/>
      <c r="HY85" s="20"/>
      <c r="HZ85" s="20"/>
      <c r="IA85" s="20"/>
      <c r="IB85" s="20"/>
      <c r="IC85" s="20"/>
      <c r="ID85" s="20"/>
      <c r="IE85" s="20"/>
      <c r="IF85" s="20"/>
      <c r="IG85" s="20"/>
      <c r="IH85" s="20"/>
      <c r="II85" s="20"/>
      <c r="IJ85" s="20"/>
      <c r="IK85" s="20"/>
      <c r="IL85" s="20"/>
      <c r="IM85" s="20"/>
      <c r="IN85" s="20"/>
      <c r="IO85" s="20"/>
      <c r="IP85" s="20"/>
      <c r="KY85" s="154"/>
    </row>
    <row r="86" spans="9:311" s="16" customFormat="1" x14ac:dyDescent="0.25">
      <c r="J86" s="165"/>
      <c r="AF86" s="20" t="s">
        <v>371</v>
      </c>
      <c r="GP86" s="20"/>
      <c r="GQ86" s="20"/>
      <c r="GR86" s="20"/>
      <c r="GS86" s="20"/>
      <c r="GT86" s="20"/>
      <c r="GU86" s="20"/>
      <c r="GV86" s="20"/>
      <c r="GW86" s="20"/>
      <c r="GX86" s="20"/>
      <c r="GY86" s="20"/>
      <c r="GZ86" s="20"/>
      <c r="HA86" s="20"/>
      <c r="HB86" s="20"/>
      <c r="HC86" s="20"/>
      <c r="HD86" s="20"/>
      <c r="HE86" s="20"/>
      <c r="HF86" s="20"/>
      <c r="HG86" s="20"/>
      <c r="HH86" s="20"/>
      <c r="HI86" s="20"/>
      <c r="HJ86" s="20"/>
      <c r="HK86" s="20"/>
      <c r="HL86" s="20"/>
      <c r="HM86" s="20"/>
      <c r="HN86" s="20"/>
      <c r="HO86" s="20"/>
      <c r="HP86" s="20"/>
      <c r="HQ86" s="20"/>
      <c r="HR86" s="20"/>
      <c r="HS86" s="20"/>
      <c r="HT86" s="20"/>
      <c r="HU86" s="20"/>
      <c r="HV86" s="20"/>
      <c r="HW86" s="20"/>
      <c r="HX86" s="20"/>
      <c r="HY86" s="20"/>
      <c r="HZ86" s="20"/>
      <c r="IA86" s="20"/>
      <c r="IB86" s="20"/>
      <c r="IC86" s="20"/>
      <c r="ID86" s="20"/>
      <c r="IE86" s="20"/>
      <c r="IF86" s="20"/>
      <c r="IG86" s="20"/>
      <c r="IH86" s="20"/>
      <c r="II86" s="20"/>
      <c r="IJ86" s="20"/>
      <c r="IK86" s="20"/>
      <c r="IL86" s="20"/>
      <c r="IM86" s="20"/>
      <c r="IN86" s="20"/>
      <c r="IO86" s="20"/>
      <c r="IP86" s="20"/>
      <c r="KY86" s="154"/>
    </row>
    <row r="87" spans="9:311" s="16" customFormat="1" x14ac:dyDescent="0.25">
      <c r="I87" s="165"/>
      <c r="J87" s="165"/>
      <c r="AF87" s="20" t="s">
        <v>395</v>
      </c>
      <c r="GP87" s="20"/>
      <c r="GQ87" s="20"/>
      <c r="GR87" s="20"/>
      <c r="GS87" s="20"/>
      <c r="GT87" s="20"/>
      <c r="GU87" s="20"/>
      <c r="GV87" s="20"/>
      <c r="GW87" s="20"/>
      <c r="GX87" s="20"/>
      <c r="GY87" s="20"/>
      <c r="GZ87" s="20"/>
      <c r="HA87" s="20"/>
      <c r="HB87" s="20"/>
      <c r="HC87" s="20"/>
      <c r="HD87" s="20"/>
      <c r="HE87" s="20"/>
      <c r="HF87" s="20"/>
      <c r="HG87" s="20"/>
      <c r="HH87" s="20"/>
      <c r="HI87" s="20"/>
      <c r="HJ87" s="20"/>
      <c r="HK87" s="20"/>
      <c r="HL87" s="20"/>
      <c r="HM87" s="20"/>
      <c r="HN87" s="20"/>
      <c r="HO87" s="20"/>
      <c r="HP87" s="20"/>
      <c r="HQ87" s="20"/>
      <c r="HR87" s="20"/>
      <c r="HS87" s="20"/>
      <c r="HT87" s="20"/>
      <c r="HU87" s="20"/>
      <c r="HV87" s="20"/>
      <c r="HW87" s="20"/>
      <c r="HX87" s="20"/>
      <c r="HY87" s="20"/>
      <c r="HZ87" s="20"/>
      <c r="IA87" s="20"/>
      <c r="IB87" s="20"/>
      <c r="IC87" s="20"/>
      <c r="ID87" s="20"/>
      <c r="IE87" s="20"/>
      <c r="IF87" s="20"/>
      <c r="IG87" s="20"/>
      <c r="IH87" s="20"/>
      <c r="II87" s="20"/>
      <c r="IJ87" s="20"/>
      <c r="IK87" s="20"/>
      <c r="IL87" s="20"/>
      <c r="IM87" s="20"/>
      <c r="IN87" s="20"/>
      <c r="IO87" s="20"/>
      <c r="IP87" s="20"/>
      <c r="KY87" s="154"/>
    </row>
    <row r="88" spans="9:311" s="16" customFormat="1" x14ac:dyDescent="0.25">
      <c r="I88" s="165"/>
      <c r="J88" s="165"/>
      <c r="AF88" s="20" t="s">
        <v>382</v>
      </c>
      <c r="GP88" s="20"/>
      <c r="GQ88" s="20"/>
      <c r="GR88" s="20"/>
      <c r="GS88" s="20"/>
      <c r="GT88" s="20"/>
      <c r="GU88" s="20"/>
      <c r="GV88" s="20"/>
      <c r="GW88" s="20"/>
      <c r="GX88" s="20"/>
      <c r="GY88" s="20"/>
      <c r="GZ88" s="20"/>
      <c r="HA88" s="20"/>
      <c r="HB88" s="20"/>
      <c r="HC88" s="20"/>
      <c r="HD88" s="20"/>
      <c r="HE88" s="20"/>
      <c r="HF88" s="20"/>
      <c r="HG88" s="20"/>
      <c r="HH88" s="20"/>
      <c r="HI88" s="20"/>
      <c r="HJ88" s="20"/>
      <c r="HK88" s="20"/>
      <c r="HL88" s="20"/>
      <c r="HM88" s="20"/>
      <c r="HN88" s="20"/>
      <c r="HO88" s="20"/>
      <c r="HP88" s="20"/>
      <c r="HQ88" s="20"/>
      <c r="HR88" s="20"/>
      <c r="HS88" s="20"/>
      <c r="HT88" s="20"/>
      <c r="HU88" s="20"/>
      <c r="HV88" s="20"/>
      <c r="HW88" s="20"/>
      <c r="HX88" s="20"/>
      <c r="HY88" s="20"/>
      <c r="HZ88" s="20"/>
      <c r="IA88" s="20"/>
      <c r="IB88" s="20"/>
      <c r="IC88" s="20"/>
      <c r="ID88" s="20"/>
      <c r="IE88" s="20"/>
      <c r="IF88" s="20"/>
      <c r="IG88" s="20"/>
      <c r="IH88" s="20"/>
      <c r="II88" s="20"/>
      <c r="IJ88" s="20"/>
      <c r="IK88" s="20"/>
      <c r="IL88" s="20"/>
      <c r="IM88" s="20"/>
      <c r="IN88" s="20"/>
      <c r="IO88" s="20"/>
      <c r="IP88" s="20"/>
      <c r="KY88" s="154"/>
    </row>
    <row r="89" spans="9:311" s="16" customFormat="1" x14ac:dyDescent="0.25">
      <c r="I89" s="165"/>
      <c r="J89" s="165"/>
      <c r="AF89" s="20" t="s">
        <v>402</v>
      </c>
      <c r="GP89" s="20"/>
      <c r="GQ89" s="20"/>
      <c r="GR89" s="20"/>
      <c r="GS89" s="20"/>
      <c r="GT89" s="20"/>
      <c r="GU89" s="20"/>
      <c r="GV89" s="20"/>
      <c r="GW89" s="20"/>
      <c r="GX89" s="20"/>
      <c r="GY89" s="20"/>
      <c r="GZ89" s="20"/>
      <c r="HA89" s="20"/>
      <c r="HB89" s="20"/>
      <c r="HC89" s="20"/>
      <c r="HD89" s="20"/>
      <c r="HE89" s="20"/>
      <c r="HF89" s="20"/>
      <c r="HG89" s="20"/>
      <c r="HH89" s="20"/>
      <c r="HI89" s="20"/>
      <c r="HJ89" s="20"/>
      <c r="HK89" s="20"/>
      <c r="HL89" s="20"/>
      <c r="HM89" s="20"/>
      <c r="HN89" s="20"/>
      <c r="HO89" s="20"/>
      <c r="HP89" s="20"/>
      <c r="HQ89" s="20"/>
      <c r="HR89" s="20"/>
      <c r="HS89" s="20"/>
      <c r="HT89" s="20"/>
      <c r="HU89" s="20"/>
      <c r="HV89" s="20"/>
      <c r="HW89" s="20"/>
      <c r="HX89" s="20"/>
      <c r="HY89" s="20"/>
      <c r="HZ89" s="20"/>
      <c r="IA89" s="20"/>
      <c r="IB89" s="20"/>
      <c r="IC89" s="20"/>
      <c r="ID89" s="20"/>
      <c r="IE89" s="20"/>
      <c r="IF89" s="20"/>
      <c r="IG89" s="20"/>
      <c r="IH89" s="20"/>
      <c r="II89" s="20"/>
      <c r="IJ89" s="20"/>
      <c r="IK89" s="20"/>
      <c r="IL89" s="20"/>
      <c r="IM89" s="20"/>
      <c r="IN89" s="20"/>
      <c r="IO89" s="20"/>
      <c r="IP89" s="20"/>
      <c r="KY89" s="154"/>
    </row>
    <row r="90" spans="9:311" s="16" customFormat="1" x14ac:dyDescent="0.25">
      <c r="I90" s="165"/>
      <c r="J90" s="165"/>
      <c r="AF90" s="20" t="s">
        <v>406</v>
      </c>
      <c r="GP90" s="20"/>
      <c r="GQ90" s="20"/>
      <c r="GR90" s="20"/>
      <c r="GS90" s="20"/>
      <c r="GT90" s="20"/>
      <c r="GU90" s="20"/>
      <c r="GV90" s="20"/>
      <c r="GW90" s="20"/>
      <c r="GX90" s="20"/>
      <c r="GY90" s="20"/>
      <c r="GZ90" s="20"/>
      <c r="HA90" s="20"/>
      <c r="HB90" s="20"/>
      <c r="HC90" s="20"/>
      <c r="HD90" s="20"/>
      <c r="HE90" s="20"/>
      <c r="HF90" s="20"/>
      <c r="HG90" s="20"/>
      <c r="HH90" s="20"/>
      <c r="HI90" s="20"/>
      <c r="HJ90" s="20"/>
      <c r="HK90" s="20"/>
      <c r="HL90" s="20"/>
      <c r="HM90" s="20"/>
      <c r="HN90" s="20"/>
      <c r="HO90" s="20"/>
      <c r="HP90" s="20"/>
      <c r="HQ90" s="20"/>
      <c r="HR90" s="20"/>
      <c r="HS90" s="20"/>
      <c r="HT90" s="20"/>
      <c r="HU90" s="20"/>
      <c r="HV90" s="20"/>
      <c r="HW90" s="20"/>
      <c r="HX90" s="20"/>
      <c r="HY90" s="20"/>
      <c r="HZ90" s="20"/>
      <c r="IA90" s="20"/>
      <c r="IB90" s="20"/>
      <c r="IC90" s="20"/>
      <c r="ID90" s="20"/>
      <c r="IE90" s="20"/>
      <c r="IF90" s="20"/>
      <c r="IG90" s="20"/>
      <c r="IH90" s="20"/>
      <c r="II90" s="20"/>
      <c r="IJ90" s="20"/>
      <c r="IK90" s="20"/>
      <c r="IL90" s="20"/>
      <c r="IM90" s="20"/>
      <c r="IN90" s="20"/>
      <c r="IO90" s="20"/>
      <c r="IP90" s="20"/>
      <c r="KY90" s="154"/>
    </row>
    <row r="91" spans="9:311" s="16" customFormat="1" x14ac:dyDescent="0.25">
      <c r="I91" s="165"/>
      <c r="J91" s="165"/>
      <c r="AF91" s="20" t="s">
        <v>410</v>
      </c>
      <c r="GP91" s="20"/>
      <c r="GQ91" s="20"/>
      <c r="GR91" s="20"/>
      <c r="GS91" s="20"/>
      <c r="GT91" s="20"/>
      <c r="GU91" s="20"/>
      <c r="GV91" s="20"/>
      <c r="GW91" s="20"/>
      <c r="GX91" s="20"/>
      <c r="GY91" s="20"/>
      <c r="GZ91" s="20"/>
      <c r="HA91" s="20"/>
      <c r="HB91" s="20"/>
      <c r="HC91" s="20"/>
      <c r="HD91" s="20"/>
      <c r="HE91" s="20"/>
      <c r="HF91" s="20"/>
      <c r="HG91" s="20"/>
      <c r="HH91" s="20"/>
      <c r="HI91" s="20"/>
      <c r="HJ91" s="20"/>
      <c r="HK91" s="20"/>
      <c r="HL91" s="20"/>
      <c r="HM91" s="20"/>
      <c r="HN91" s="20"/>
      <c r="HO91" s="20"/>
      <c r="HP91" s="20"/>
      <c r="HQ91" s="20"/>
      <c r="HR91" s="20"/>
      <c r="HS91" s="20"/>
      <c r="HT91" s="20"/>
      <c r="HU91" s="20"/>
      <c r="HV91" s="20"/>
      <c r="HW91" s="20"/>
      <c r="HX91" s="20"/>
      <c r="HY91" s="20"/>
      <c r="HZ91" s="20"/>
      <c r="IA91" s="20"/>
      <c r="IB91" s="20"/>
      <c r="IC91" s="20"/>
      <c r="ID91" s="20"/>
      <c r="IE91" s="20"/>
      <c r="IF91" s="20"/>
      <c r="IG91" s="20"/>
      <c r="IH91" s="20"/>
      <c r="II91" s="20"/>
      <c r="IJ91" s="20"/>
      <c r="IK91" s="20"/>
      <c r="IL91" s="20"/>
      <c r="IM91" s="20"/>
      <c r="IN91" s="20"/>
      <c r="IO91" s="20"/>
      <c r="IP91" s="20"/>
      <c r="KY91" s="154"/>
    </row>
    <row r="92" spans="9:311" s="16" customFormat="1" x14ac:dyDescent="0.25">
      <c r="I92" s="165"/>
      <c r="J92" s="165"/>
      <c r="AF92" s="20" t="s">
        <v>414</v>
      </c>
      <c r="GP92" s="20"/>
      <c r="GQ92" s="20"/>
      <c r="GR92" s="20"/>
      <c r="GS92" s="20"/>
      <c r="GT92" s="20"/>
      <c r="GU92" s="20"/>
      <c r="GV92" s="20"/>
      <c r="GW92" s="20"/>
      <c r="GX92" s="20"/>
      <c r="GY92" s="20"/>
      <c r="GZ92" s="20"/>
      <c r="HA92" s="20"/>
      <c r="HB92" s="20"/>
      <c r="HC92" s="20"/>
      <c r="HD92" s="20"/>
      <c r="HE92" s="20"/>
      <c r="HF92" s="20"/>
      <c r="HG92" s="20"/>
      <c r="HH92" s="20"/>
      <c r="HI92" s="20"/>
      <c r="HJ92" s="20"/>
      <c r="HK92" s="20"/>
      <c r="HL92" s="20"/>
      <c r="HM92" s="20"/>
      <c r="HN92" s="20"/>
      <c r="HO92" s="20"/>
      <c r="HP92" s="20"/>
      <c r="HQ92" s="20"/>
      <c r="HR92" s="20"/>
      <c r="HS92" s="20"/>
      <c r="HT92" s="20"/>
      <c r="HU92" s="20"/>
      <c r="HV92" s="20"/>
      <c r="HW92" s="20"/>
      <c r="HX92" s="20"/>
      <c r="HY92" s="20"/>
      <c r="HZ92" s="20"/>
      <c r="IA92" s="20"/>
      <c r="IB92" s="20"/>
      <c r="IC92" s="20"/>
      <c r="ID92" s="20"/>
      <c r="IE92" s="20"/>
      <c r="IF92" s="20"/>
      <c r="IG92" s="20"/>
      <c r="IH92" s="20"/>
      <c r="II92" s="20"/>
      <c r="IJ92" s="20"/>
      <c r="IK92" s="20"/>
      <c r="IL92" s="20"/>
      <c r="IM92" s="20"/>
      <c r="IN92" s="20"/>
      <c r="IO92" s="20"/>
      <c r="IP92" s="20"/>
      <c r="KY92" s="154"/>
    </row>
    <row r="93" spans="9:311" s="16" customFormat="1" x14ac:dyDescent="0.25">
      <c r="I93" s="165"/>
      <c r="J93" s="165"/>
      <c r="AF93" s="20" t="s">
        <v>393</v>
      </c>
      <c r="GP93" s="20"/>
      <c r="GQ93" s="20"/>
      <c r="GR93" s="20"/>
      <c r="GS93" s="20"/>
      <c r="GT93" s="20"/>
      <c r="GU93" s="20"/>
      <c r="GV93" s="20"/>
      <c r="GW93" s="20"/>
      <c r="GX93" s="20"/>
      <c r="GY93" s="20"/>
      <c r="GZ93" s="20"/>
      <c r="HA93" s="20"/>
      <c r="HB93" s="20"/>
      <c r="HC93" s="20"/>
      <c r="HD93" s="20"/>
      <c r="HE93" s="20"/>
      <c r="HF93" s="20"/>
      <c r="HG93" s="20"/>
      <c r="HH93" s="20"/>
      <c r="HI93" s="20"/>
      <c r="HJ93" s="20"/>
      <c r="HK93" s="20"/>
      <c r="HL93" s="20"/>
      <c r="HM93" s="20"/>
      <c r="HN93" s="20"/>
      <c r="HO93" s="20"/>
      <c r="HP93" s="20"/>
      <c r="HQ93" s="20"/>
      <c r="HR93" s="20"/>
      <c r="HS93" s="20"/>
      <c r="HT93" s="20"/>
      <c r="HU93" s="20"/>
      <c r="HV93" s="20"/>
      <c r="HW93" s="20"/>
      <c r="HX93" s="20"/>
      <c r="HY93" s="20"/>
      <c r="HZ93" s="20"/>
      <c r="IA93" s="20"/>
      <c r="IB93" s="20"/>
      <c r="IC93" s="20"/>
      <c r="ID93" s="20"/>
      <c r="IE93" s="20"/>
      <c r="IF93" s="20"/>
      <c r="IG93" s="20"/>
      <c r="IH93" s="20"/>
      <c r="II93" s="20"/>
      <c r="IJ93" s="20"/>
      <c r="IK93" s="20"/>
      <c r="IL93" s="20"/>
      <c r="IM93" s="20"/>
      <c r="IN93" s="20"/>
      <c r="IO93" s="20"/>
      <c r="IP93" s="20"/>
      <c r="KY93" s="154"/>
    </row>
    <row r="94" spans="9:311" s="16" customFormat="1" x14ac:dyDescent="0.25">
      <c r="I94" s="165"/>
      <c r="J94" s="165"/>
      <c r="AF94" s="20" t="s">
        <v>421</v>
      </c>
      <c r="GP94" s="20"/>
      <c r="GQ94" s="20"/>
      <c r="GR94" s="20"/>
      <c r="GS94" s="20"/>
      <c r="GT94" s="20"/>
      <c r="GU94" s="20"/>
      <c r="GV94" s="20"/>
      <c r="GW94" s="20"/>
      <c r="GX94" s="20"/>
      <c r="GY94" s="20"/>
      <c r="GZ94" s="20"/>
      <c r="HA94" s="20"/>
      <c r="HB94" s="20"/>
      <c r="HC94" s="20"/>
      <c r="HD94" s="20"/>
      <c r="HE94" s="20"/>
      <c r="HF94" s="20"/>
      <c r="HG94" s="20"/>
      <c r="HH94" s="20"/>
      <c r="HI94" s="20"/>
      <c r="HJ94" s="20"/>
      <c r="HK94" s="20"/>
      <c r="HL94" s="20"/>
      <c r="HM94" s="20"/>
      <c r="HN94" s="20"/>
      <c r="HO94" s="20"/>
      <c r="HP94" s="20"/>
      <c r="HQ94" s="20"/>
      <c r="HR94" s="20"/>
      <c r="HS94" s="20"/>
      <c r="HT94" s="20"/>
      <c r="HU94" s="20"/>
      <c r="HV94" s="20"/>
      <c r="HW94" s="20"/>
      <c r="HX94" s="20"/>
      <c r="HY94" s="20"/>
      <c r="HZ94" s="20"/>
      <c r="IA94" s="20"/>
      <c r="IB94" s="20"/>
      <c r="IC94" s="20"/>
      <c r="ID94" s="20"/>
      <c r="IE94" s="20"/>
      <c r="IF94" s="20"/>
      <c r="IG94" s="20"/>
      <c r="IH94" s="20"/>
      <c r="II94" s="20"/>
      <c r="IJ94" s="20"/>
      <c r="IK94" s="20"/>
      <c r="IL94" s="20"/>
      <c r="IM94" s="20"/>
      <c r="IN94" s="20"/>
      <c r="IO94" s="20"/>
      <c r="IP94" s="20"/>
      <c r="KY94" s="154"/>
    </row>
    <row r="95" spans="9:311" s="16" customFormat="1" x14ac:dyDescent="0.25">
      <c r="I95" s="165"/>
      <c r="J95" s="165"/>
      <c r="AF95" s="20" t="s">
        <v>429</v>
      </c>
      <c r="KY95" s="154"/>
    </row>
    <row r="96" spans="9:311" s="16" customFormat="1" x14ac:dyDescent="0.25">
      <c r="I96" s="165"/>
      <c r="J96" s="165"/>
      <c r="AF96" s="20" t="s">
        <v>408</v>
      </c>
      <c r="KY96" s="154"/>
    </row>
    <row r="97" spans="9:311" s="16" customFormat="1" x14ac:dyDescent="0.25">
      <c r="I97" s="165"/>
      <c r="J97" s="165"/>
      <c r="AF97" s="20" t="s">
        <v>412</v>
      </c>
      <c r="KY97" s="154"/>
    </row>
    <row r="98" spans="9:311" s="16" customFormat="1" x14ac:dyDescent="0.25">
      <c r="I98" s="165"/>
      <c r="J98" s="165"/>
      <c r="AF98" s="20" t="s">
        <v>416</v>
      </c>
      <c r="KY98" s="154"/>
    </row>
    <row r="99" spans="9:311" s="16" customFormat="1" x14ac:dyDescent="0.25">
      <c r="I99" s="165"/>
      <c r="J99" s="165"/>
      <c r="AF99" s="20" t="s">
        <v>419</v>
      </c>
      <c r="KY99" s="154"/>
    </row>
    <row r="100" spans="9:311" s="16" customFormat="1" x14ac:dyDescent="0.25">
      <c r="I100" s="165"/>
      <c r="J100" s="165"/>
      <c r="AF100" s="20" t="s">
        <v>445</v>
      </c>
      <c r="KY100" s="154"/>
    </row>
    <row r="101" spans="9:311" s="16" customFormat="1" x14ac:dyDescent="0.25">
      <c r="AF101" s="20" t="s">
        <v>434</v>
      </c>
      <c r="KY101" s="154"/>
    </row>
    <row r="102" spans="9:311" s="16" customFormat="1" x14ac:dyDescent="0.25">
      <c r="AF102" s="20" t="s">
        <v>440</v>
      </c>
      <c r="KY102" s="154"/>
    </row>
    <row r="103" spans="9:311" s="16" customFormat="1" x14ac:dyDescent="0.25">
      <c r="AF103" s="20" t="s">
        <v>459</v>
      </c>
      <c r="KY103" s="154"/>
    </row>
    <row r="104" spans="9:311" s="16" customFormat="1" x14ac:dyDescent="0.25">
      <c r="AF104" s="20" t="s">
        <v>453</v>
      </c>
      <c r="KY104" s="154"/>
    </row>
    <row r="105" spans="9:311" s="16" customFormat="1" x14ac:dyDescent="0.25">
      <c r="AF105" s="20" t="s">
        <v>478</v>
      </c>
      <c r="KY105" s="154"/>
    </row>
    <row r="106" spans="9:311" s="16" customFormat="1" x14ac:dyDescent="0.25">
      <c r="AF106" s="20" t="s">
        <v>490</v>
      </c>
      <c r="KY106" s="154"/>
    </row>
    <row r="107" spans="9:311" s="16" customFormat="1" x14ac:dyDescent="0.25">
      <c r="AF107" s="20" t="s">
        <v>480</v>
      </c>
      <c r="KY107" s="154"/>
    </row>
    <row r="108" spans="9:311" s="16" customFormat="1" x14ac:dyDescent="0.25">
      <c r="AF108" s="20" t="s">
        <v>501</v>
      </c>
      <c r="KY108" s="154"/>
    </row>
    <row r="109" spans="9:311" s="16" customFormat="1" x14ac:dyDescent="0.25">
      <c r="AF109" s="20" t="s">
        <v>495</v>
      </c>
      <c r="KY109" s="154"/>
    </row>
    <row r="110" spans="9:311" s="16" customFormat="1" x14ac:dyDescent="0.25">
      <c r="AF110" s="20" t="s">
        <v>514</v>
      </c>
      <c r="KY110" s="154"/>
    </row>
    <row r="111" spans="9:311" s="16" customFormat="1" x14ac:dyDescent="0.25">
      <c r="AF111" s="20" t="s">
        <v>527</v>
      </c>
      <c r="KY111" s="154"/>
    </row>
    <row r="112" spans="9:311" s="16" customFormat="1" x14ac:dyDescent="0.25">
      <c r="AF112" s="20" t="s">
        <v>531</v>
      </c>
      <c r="KY112" s="154"/>
    </row>
    <row r="113" spans="32:311" s="16" customFormat="1" x14ac:dyDescent="0.25">
      <c r="AF113" s="20" t="s">
        <v>545</v>
      </c>
      <c r="KY113" s="154"/>
    </row>
    <row r="114" spans="32:311" s="16" customFormat="1" x14ac:dyDescent="0.25">
      <c r="AF114" s="20" t="s">
        <v>554</v>
      </c>
      <c r="KY114" s="154"/>
    </row>
    <row r="115" spans="32:311" s="16" customFormat="1" x14ac:dyDescent="0.25">
      <c r="AF115" s="20" t="s">
        <v>562</v>
      </c>
      <c r="KY115" s="154"/>
    </row>
    <row r="116" spans="32:311" s="16" customFormat="1" x14ac:dyDescent="0.25">
      <c r="AF116" s="20" t="s">
        <v>566</v>
      </c>
      <c r="KY116" s="154"/>
    </row>
    <row r="117" spans="32:311" s="16" customFormat="1" x14ac:dyDescent="0.25">
      <c r="AF117" s="20" t="s">
        <v>564</v>
      </c>
      <c r="KY117" s="154"/>
    </row>
    <row r="118" spans="32:311" s="16" customFormat="1" x14ac:dyDescent="0.25">
      <c r="AF118" s="20" t="s">
        <v>573</v>
      </c>
      <c r="KY118" s="154"/>
    </row>
    <row r="119" spans="32:311" s="16" customFormat="1" x14ac:dyDescent="0.25">
      <c r="AF119" s="20" t="s">
        <v>576</v>
      </c>
      <c r="KY119" s="154"/>
    </row>
    <row r="120" spans="32:311" s="16" customFormat="1" x14ac:dyDescent="0.25">
      <c r="AF120" s="20" t="s">
        <v>579</v>
      </c>
      <c r="KY120" s="154"/>
    </row>
    <row r="121" spans="32:311" s="16" customFormat="1" x14ac:dyDescent="0.25">
      <c r="AF121" s="20" t="s">
        <v>586</v>
      </c>
      <c r="KY121" s="154"/>
    </row>
    <row r="122" spans="32:311" s="16" customFormat="1" x14ac:dyDescent="0.25">
      <c r="AF122" s="20" t="s">
        <v>589</v>
      </c>
      <c r="KY122" s="154"/>
    </row>
    <row r="123" spans="32:311" s="16" customFormat="1" x14ac:dyDescent="0.25">
      <c r="AF123" s="20" t="s">
        <v>596</v>
      </c>
      <c r="KY123" s="154"/>
    </row>
    <row r="124" spans="32:311" s="16" customFormat="1" x14ac:dyDescent="0.25">
      <c r="AF124" s="20" t="s">
        <v>600</v>
      </c>
      <c r="KY124" s="154"/>
    </row>
    <row r="125" spans="32:311" s="16" customFormat="1" x14ac:dyDescent="0.25">
      <c r="AF125" s="20" t="s">
        <v>606</v>
      </c>
      <c r="KY125" s="154"/>
    </row>
    <row r="126" spans="32:311" s="16" customFormat="1" x14ac:dyDescent="0.25">
      <c r="AF126" s="20" t="s">
        <v>610</v>
      </c>
      <c r="KY126" s="154"/>
    </row>
    <row r="127" spans="32:311" s="16" customFormat="1" x14ac:dyDescent="0.25">
      <c r="AF127" s="20" t="s">
        <v>614</v>
      </c>
      <c r="KY127" s="154"/>
    </row>
    <row r="128" spans="32:311" s="16" customFormat="1" x14ac:dyDescent="0.25">
      <c r="AF128" s="20" t="s">
        <v>625</v>
      </c>
      <c r="KY128" s="154"/>
    </row>
    <row r="129" spans="32:311" s="16" customFormat="1" x14ac:dyDescent="0.25">
      <c r="AF129" s="20" t="s">
        <v>629</v>
      </c>
      <c r="KY129" s="154"/>
    </row>
    <row r="130" spans="32:311" s="16" customFormat="1" x14ac:dyDescent="0.25">
      <c r="AF130" s="20" t="s">
        <v>633</v>
      </c>
      <c r="KY130" s="154"/>
    </row>
    <row r="131" spans="32:311" s="16" customFormat="1" x14ac:dyDescent="0.25">
      <c r="AF131" s="20" t="s">
        <v>648</v>
      </c>
      <c r="KY131" s="154"/>
    </row>
    <row r="132" spans="32:311" s="16" customFormat="1" x14ac:dyDescent="0.25">
      <c r="AF132" s="20" t="s">
        <v>652</v>
      </c>
      <c r="KY132" s="154"/>
    </row>
    <row r="133" spans="32:311" s="16" customFormat="1" x14ac:dyDescent="0.25">
      <c r="AF133" s="20" t="s">
        <v>660</v>
      </c>
      <c r="KY133" s="154"/>
    </row>
    <row r="134" spans="32:311" s="16" customFormat="1" x14ac:dyDescent="0.25">
      <c r="AF134" s="20" t="s">
        <v>664</v>
      </c>
      <c r="KY134" s="154"/>
    </row>
    <row r="135" spans="32:311" s="16" customFormat="1" x14ac:dyDescent="0.25">
      <c r="AF135" s="20" t="s">
        <v>671</v>
      </c>
      <c r="KY135" s="154"/>
    </row>
    <row r="136" spans="32:311" s="16" customFormat="1" x14ac:dyDescent="0.25">
      <c r="AF136" s="20" t="s">
        <v>675</v>
      </c>
      <c r="KY136" s="154"/>
    </row>
    <row r="137" spans="32:311" s="16" customFormat="1" x14ac:dyDescent="0.25">
      <c r="AF137" s="20" t="s">
        <v>682</v>
      </c>
      <c r="KY137" s="154"/>
    </row>
    <row r="138" spans="32:311" s="16" customFormat="1" x14ac:dyDescent="0.25">
      <c r="AF138" s="20" t="s">
        <v>694</v>
      </c>
      <c r="KY138" s="154"/>
    </row>
    <row r="139" spans="32:311" s="16" customFormat="1" x14ac:dyDescent="0.25">
      <c r="AF139" s="20" t="s">
        <v>701</v>
      </c>
      <c r="KY139" s="154"/>
    </row>
    <row r="140" spans="32:311" s="16" customFormat="1" x14ac:dyDescent="0.25">
      <c r="AF140" s="20" t="s">
        <v>705</v>
      </c>
      <c r="KY140" s="154"/>
    </row>
    <row r="141" spans="32:311" s="16" customFormat="1" x14ac:dyDescent="0.25">
      <c r="AF141" s="20" t="s">
        <v>709</v>
      </c>
      <c r="KY141" s="154"/>
    </row>
    <row r="142" spans="32:311" s="16" customFormat="1" x14ac:dyDescent="0.25">
      <c r="AF142" s="20" t="s">
        <v>720</v>
      </c>
      <c r="KY142" s="154"/>
    </row>
    <row r="143" spans="32:311" s="16" customFormat="1" x14ac:dyDescent="0.25">
      <c r="AF143" s="20" t="s">
        <v>724</v>
      </c>
      <c r="KY143" s="154"/>
    </row>
    <row r="144" spans="32:311" s="16" customFormat="1" x14ac:dyDescent="0.25">
      <c r="AF144" s="20" t="s">
        <v>736</v>
      </c>
      <c r="KY144" s="154"/>
    </row>
    <row r="145" spans="32:311" s="16" customFormat="1" x14ac:dyDescent="0.25">
      <c r="AF145" s="20" t="s">
        <v>739</v>
      </c>
      <c r="KY145" s="154"/>
    </row>
    <row r="146" spans="32:311" s="16" customFormat="1" x14ac:dyDescent="0.25">
      <c r="AF146" s="20" t="s">
        <v>743</v>
      </c>
      <c r="KY146" s="154"/>
    </row>
    <row r="147" spans="32:311" s="16" customFormat="1" x14ac:dyDescent="0.25">
      <c r="AF147" s="20" t="s">
        <v>747</v>
      </c>
      <c r="KY147" s="154"/>
    </row>
    <row r="148" spans="32:311" s="16" customFormat="1" x14ac:dyDescent="0.25">
      <c r="AF148" s="20" t="s">
        <v>754</v>
      </c>
      <c r="KY148" s="154"/>
    </row>
    <row r="149" spans="32:311" s="16" customFormat="1" x14ac:dyDescent="0.25">
      <c r="AF149" s="20" t="s">
        <v>758</v>
      </c>
      <c r="KY149" s="154"/>
    </row>
    <row r="150" spans="32:311" s="16" customFormat="1" x14ac:dyDescent="0.25">
      <c r="AF150" s="20" t="s">
        <v>766</v>
      </c>
      <c r="KY150" s="154"/>
    </row>
    <row r="151" spans="32:311" s="16" customFormat="1" x14ac:dyDescent="0.25">
      <c r="AF151" s="20" t="s">
        <v>773</v>
      </c>
      <c r="KY151" s="154"/>
    </row>
    <row r="152" spans="32:311" s="16" customFormat="1" x14ac:dyDescent="0.25">
      <c r="AF152" s="20" t="s">
        <v>784</v>
      </c>
      <c r="KY152" s="154"/>
    </row>
    <row r="153" spans="32:311" s="16" customFormat="1" x14ac:dyDescent="0.25">
      <c r="AF153" s="20" t="s">
        <v>788</v>
      </c>
      <c r="KY153" s="154"/>
    </row>
    <row r="154" spans="32:311" s="16" customFormat="1" x14ac:dyDescent="0.25">
      <c r="AF154" s="20" t="s">
        <v>792</v>
      </c>
      <c r="KY154" s="154"/>
    </row>
    <row r="155" spans="32:311" s="16" customFormat="1" x14ac:dyDescent="0.25">
      <c r="AF155" s="20" t="s">
        <v>796</v>
      </c>
      <c r="KY155" s="154"/>
    </row>
    <row r="156" spans="32:311" s="16" customFormat="1" x14ac:dyDescent="0.25">
      <c r="AF156" s="20" t="s">
        <v>800</v>
      </c>
      <c r="KY156" s="154"/>
    </row>
    <row r="157" spans="32:311" s="16" customFormat="1" x14ac:dyDescent="0.25">
      <c r="AF157" s="20" t="s">
        <v>811</v>
      </c>
      <c r="KY157" s="154"/>
    </row>
    <row r="158" spans="32:311" s="16" customFormat="1" x14ac:dyDescent="0.25">
      <c r="AF158" s="20" t="s">
        <v>815</v>
      </c>
      <c r="KY158" s="154"/>
    </row>
    <row r="159" spans="32:311" s="16" customFormat="1" x14ac:dyDescent="0.25">
      <c r="AF159" s="20" t="s">
        <v>819</v>
      </c>
      <c r="KY159" s="154"/>
    </row>
    <row r="160" spans="32:311" s="16" customFormat="1" x14ac:dyDescent="0.25">
      <c r="AF160" s="20" t="s">
        <v>823</v>
      </c>
      <c r="KY160" s="154"/>
    </row>
    <row r="161" spans="32:311" s="16" customFormat="1" x14ac:dyDescent="0.25">
      <c r="AF161" s="20" t="s">
        <v>826</v>
      </c>
      <c r="KY161" s="154"/>
    </row>
    <row r="162" spans="32:311" s="16" customFormat="1" x14ac:dyDescent="0.25">
      <c r="AF162" s="20" t="s">
        <v>830</v>
      </c>
      <c r="KY162" s="154"/>
    </row>
    <row r="163" spans="32:311" s="16" customFormat="1" x14ac:dyDescent="0.25">
      <c r="AF163" s="20" t="s">
        <v>837</v>
      </c>
      <c r="KY163" s="154"/>
    </row>
    <row r="164" spans="32:311" s="16" customFormat="1" x14ac:dyDescent="0.25">
      <c r="AF164" s="20" t="s">
        <v>841</v>
      </c>
      <c r="KY164" s="154"/>
    </row>
    <row r="165" spans="32:311" s="16" customFormat="1" x14ac:dyDescent="0.25">
      <c r="AF165" s="20" t="s">
        <v>849</v>
      </c>
      <c r="KY165" s="154"/>
    </row>
    <row r="166" spans="32:311" s="16" customFormat="1" x14ac:dyDescent="0.25">
      <c r="AF166" s="20" t="s">
        <v>853</v>
      </c>
      <c r="KY166" s="154"/>
    </row>
    <row r="167" spans="32:311" s="16" customFormat="1" x14ac:dyDescent="0.25">
      <c r="AF167" s="20" t="s">
        <v>857</v>
      </c>
      <c r="KY167" s="154"/>
    </row>
    <row r="168" spans="32:311" s="16" customFormat="1" x14ac:dyDescent="0.25">
      <c r="AF168" s="20" t="s">
        <v>864</v>
      </c>
      <c r="KY168" s="154"/>
    </row>
    <row r="169" spans="32:311" s="16" customFormat="1" x14ac:dyDescent="0.25">
      <c r="AF169" s="20" t="s">
        <v>872</v>
      </c>
      <c r="KY169" s="154"/>
    </row>
    <row r="170" spans="32:311" s="16" customFormat="1" x14ac:dyDescent="0.25">
      <c r="AF170" s="20" t="s">
        <v>876</v>
      </c>
      <c r="KY170" s="154"/>
    </row>
    <row r="171" spans="32:311" s="16" customFormat="1" x14ac:dyDescent="0.25">
      <c r="AF171" s="20" t="s">
        <v>880</v>
      </c>
      <c r="KY171" s="154"/>
    </row>
    <row r="172" spans="32:311" s="16" customFormat="1" x14ac:dyDescent="0.25">
      <c r="AF172" s="20" t="s">
        <v>887</v>
      </c>
      <c r="KY172" s="154"/>
    </row>
    <row r="173" spans="32:311" s="16" customFormat="1" x14ac:dyDescent="0.25">
      <c r="AF173" s="20" t="s">
        <v>894</v>
      </c>
      <c r="KY173" s="154"/>
    </row>
    <row r="174" spans="32:311" s="16" customFormat="1" x14ac:dyDescent="0.25">
      <c r="AF174" s="20" t="s">
        <v>897</v>
      </c>
      <c r="KY174" s="154"/>
    </row>
    <row r="175" spans="32:311" s="16" customFormat="1" x14ac:dyDescent="0.25">
      <c r="AF175" s="20" t="s">
        <v>900</v>
      </c>
      <c r="KY175" s="154"/>
    </row>
    <row r="176" spans="32:311" s="16" customFormat="1" x14ac:dyDescent="0.25">
      <c r="AF176" s="20" t="s">
        <v>908</v>
      </c>
      <c r="KY176" s="154"/>
    </row>
    <row r="177" spans="32:311" s="16" customFormat="1" x14ac:dyDescent="0.25">
      <c r="AF177" s="20" t="s">
        <v>912</v>
      </c>
      <c r="KY177" s="154"/>
    </row>
    <row r="178" spans="32:311" s="16" customFormat="1" x14ac:dyDescent="0.25">
      <c r="AF178" s="20" t="s">
        <v>918</v>
      </c>
      <c r="KY178" s="154"/>
    </row>
    <row r="179" spans="32:311" s="16" customFormat="1" x14ac:dyDescent="0.25">
      <c r="AF179" s="20" t="s">
        <v>922</v>
      </c>
      <c r="KY179" s="154"/>
    </row>
    <row r="180" spans="32:311" s="16" customFormat="1" x14ac:dyDescent="0.25">
      <c r="AF180" s="20" t="s">
        <v>926</v>
      </c>
      <c r="KY180" s="154"/>
    </row>
    <row r="181" spans="32:311" s="16" customFormat="1" x14ac:dyDescent="0.25">
      <c r="AF181" s="20" t="s">
        <v>930</v>
      </c>
      <c r="KY181" s="154"/>
    </row>
    <row r="182" spans="32:311" s="16" customFormat="1" x14ac:dyDescent="0.25">
      <c r="AF182" s="20" t="s">
        <v>937</v>
      </c>
      <c r="KY182" s="154"/>
    </row>
    <row r="183" spans="32:311" s="16" customFormat="1" x14ac:dyDescent="0.25">
      <c r="AF183" s="20" t="s">
        <v>941</v>
      </c>
      <c r="KY183" s="154"/>
    </row>
    <row r="184" spans="32:311" s="16" customFormat="1" x14ac:dyDescent="0.25">
      <c r="AF184" s="20" t="s">
        <v>949</v>
      </c>
      <c r="KY184" s="154"/>
    </row>
    <row r="185" spans="32:311" s="16" customFormat="1" x14ac:dyDescent="0.25">
      <c r="AF185" s="20" t="s">
        <v>953</v>
      </c>
      <c r="KY185" s="154"/>
    </row>
    <row r="186" spans="32:311" s="16" customFormat="1" x14ac:dyDescent="0.25">
      <c r="AF186" s="20" t="s">
        <v>957</v>
      </c>
      <c r="KY186" s="154"/>
    </row>
    <row r="187" spans="32:311" s="16" customFormat="1" x14ac:dyDescent="0.25">
      <c r="AF187" s="20" t="s">
        <v>961</v>
      </c>
      <c r="KY187" s="154"/>
    </row>
    <row r="188" spans="32:311" s="16" customFormat="1" x14ac:dyDescent="0.25">
      <c r="AF188" s="20" t="s">
        <v>965</v>
      </c>
      <c r="KY188" s="154"/>
    </row>
    <row r="189" spans="32:311" s="16" customFormat="1" x14ac:dyDescent="0.25">
      <c r="AF189" s="20" t="s">
        <v>972</v>
      </c>
      <c r="KY189" s="154"/>
    </row>
    <row r="190" spans="32:311" s="16" customFormat="1" x14ac:dyDescent="0.25">
      <c r="AF190" s="20" t="s">
        <v>980</v>
      </c>
      <c r="KY190" s="154"/>
    </row>
    <row r="191" spans="32:311" s="16" customFormat="1" x14ac:dyDescent="0.25">
      <c r="AF191" s="20" t="s">
        <v>984</v>
      </c>
      <c r="KY191" s="154"/>
    </row>
    <row r="192" spans="32:311" s="16" customFormat="1" x14ac:dyDescent="0.25">
      <c r="AF192" s="20" t="s">
        <v>988</v>
      </c>
      <c r="KY192" s="154"/>
    </row>
    <row r="193" spans="32:311" s="16" customFormat="1" x14ac:dyDescent="0.25">
      <c r="AF193" s="20" t="s">
        <v>992</v>
      </c>
      <c r="KY193" s="154"/>
    </row>
    <row r="194" spans="32:311" s="16" customFormat="1" x14ac:dyDescent="0.25">
      <c r="AF194" s="20" t="s">
        <v>996</v>
      </c>
      <c r="KY194" s="154"/>
    </row>
    <row r="195" spans="32:311" s="16" customFormat="1" x14ac:dyDescent="0.25">
      <c r="AF195" s="20" t="s">
        <v>1000</v>
      </c>
      <c r="KY195" s="154"/>
    </row>
    <row r="196" spans="32:311" s="16" customFormat="1" x14ac:dyDescent="0.25">
      <c r="AF196" s="20" t="s">
        <v>1003</v>
      </c>
      <c r="KY196" s="154"/>
    </row>
    <row r="197" spans="32:311" s="16" customFormat="1" x14ac:dyDescent="0.25">
      <c r="AF197" s="20" t="s">
        <v>1010</v>
      </c>
      <c r="KY197" s="154"/>
    </row>
    <row r="198" spans="32:311" s="16" customFormat="1" x14ac:dyDescent="0.25">
      <c r="AF198" s="20" t="s">
        <v>1013</v>
      </c>
      <c r="KY198" s="154"/>
    </row>
    <row r="199" spans="32:311" s="16" customFormat="1" x14ac:dyDescent="0.25">
      <c r="AF199" s="20" t="s">
        <v>1016</v>
      </c>
      <c r="KY199" s="154"/>
    </row>
    <row r="200" spans="32:311" s="16" customFormat="1" x14ac:dyDescent="0.25">
      <c r="AF200" s="20" t="s">
        <v>1020</v>
      </c>
      <c r="KY200" s="154"/>
    </row>
    <row r="201" spans="32:311" s="16" customFormat="1" x14ac:dyDescent="0.25">
      <c r="AF201" s="20" t="s">
        <v>1028</v>
      </c>
      <c r="KY201" s="154"/>
    </row>
    <row r="202" spans="32:311" s="16" customFormat="1" x14ac:dyDescent="0.25">
      <c r="AF202" s="20" t="s">
        <v>1032</v>
      </c>
      <c r="KY202" s="154"/>
    </row>
    <row r="203" spans="32:311" s="16" customFormat="1" x14ac:dyDescent="0.25">
      <c r="AF203" s="20" t="s">
        <v>1035</v>
      </c>
      <c r="KY203" s="154"/>
    </row>
    <row r="204" spans="32:311" s="16" customFormat="1" x14ac:dyDescent="0.25">
      <c r="AF204" s="20" t="s">
        <v>1039</v>
      </c>
      <c r="KY204" s="154"/>
    </row>
    <row r="205" spans="32:311" s="16" customFormat="1" x14ac:dyDescent="0.25">
      <c r="AF205" s="20" t="s">
        <v>1042</v>
      </c>
      <c r="KY205" s="154"/>
    </row>
    <row r="206" spans="32:311" s="16" customFormat="1" x14ac:dyDescent="0.25">
      <c r="AF206" s="20" t="s">
        <v>1045</v>
      </c>
      <c r="KY206" s="154"/>
    </row>
    <row r="207" spans="32:311" s="16" customFormat="1" x14ac:dyDescent="0.25">
      <c r="AF207" s="20" t="s">
        <v>1053</v>
      </c>
      <c r="KY207" s="154"/>
    </row>
    <row r="208" spans="32:311" s="16" customFormat="1" x14ac:dyDescent="0.25">
      <c r="AF208" s="20" t="s">
        <v>1056</v>
      </c>
      <c r="KY208" s="154"/>
    </row>
    <row r="209" spans="32:311" s="16" customFormat="1" x14ac:dyDescent="0.25">
      <c r="AF209" s="20" t="s">
        <v>1060</v>
      </c>
      <c r="KY209" s="154"/>
    </row>
    <row r="210" spans="32:311" s="16" customFormat="1" x14ac:dyDescent="0.25">
      <c r="AF210" s="20" t="s">
        <v>1064</v>
      </c>
      <c r="KY210" s="154"/>
    </row>
    <row r="211" spans="32:311" s="16" customFormat="1" x14ac:dyDescent="0.25">
      <c r="AF211" s="20" t="s">
        <v>1067</v>
      </c>
      <c r="KY211" s="154"/>
    </row>
    <row r="212" spans="32:311" s="16" customFormat="1" x14ac:dyDescent="0.25">
      <c r="AF212" s="20" t="s">
        <v>1071</v>
      </c>
      <c r="KY212" s="154"/>
    </row>
    <row r="213" spans="32:311" s="16" customFormat="1" x14ac:dyDescent="0.25">
      <c r="AF213" s="20" t="s">
        <v>1074</v>
      </c>
      <c r="KY213" s="154"/>
    </row>
    <row r="214" spans="32:311" s="16" customFormat="1" x14ac:dyDescent="0.25">
      <c r="AF214" s="20" t="s">
        <v>1081</v>
      </c>
      <c r="KY214" s="154"/>
    </row>
    <row r="215" spans="32:311" s="16" customFormat="1" x14ac:dyDescent="0.25">
      <c r="AF215" s="20" t="s">
        <v>1085</v>
      </c>
      <c r="KY215" s="154"/>
    </row>
    <row r="216" spans="32:311" s="16" customFormat="1" x14ac:dyDescent="0.25">
      <c r="AF216" s="20" t="s">
        <v>1089</v>
      </c>
      <c r="KY216" s="154"/>
    </row>
    <row r="217" spans="32:311" s="16" customFormat="1" x14ac:dyDescent="0.25">
      <c r="AF217" s="20" t="s">
        <v>1097</v>
      </c>
      <c r="KY217" s="154"/>
    </row>
    <row r="218" spans="32:311" s="16" customFormat="1" x14ac:dyDescent="0.25">
      <c r="AF218" s="20" t="s">
        <v>1100</v>
      </c>
      <c r="KY218" s="154"/>
    </row>
    <row r="219" spans="32:311" s="16" customFormat="1" x14ac:dyDescent="0.25">
      <c r="AF219" s="20" t="s">
        <v>1108</v>
      </c>
      <c r="KY219" s="154"/>
    </row>
    <row r="220" spans="32:311" s="16" customFormat="1" x14ac:dyDescent="0.25">
      <c r="AF220" s="20" t="s">
        <v>1112</v>
      </c>
      <c r="KY220" s="154"/>
    </row>
    <row r="221" spans="32:311" s="16" customFormat="1" x14ac:dyDescent="0.25">
      <c r="AF221" s="20" t="s">
        <v>1116</v>
      </c>
      <c r="KY221" s="154"/>
    </row>
    <row r="222" spans="32:311" s="16" customFormat="1" x14ac:dyDescent="0.25">
      <c r="AF222" s="20" t="s">
        <v>1120</v>
      </c>
      <c r="KY222" s="154"/>
    </row>
    <row r="223" spans="32:311" s="16" customFormat="1" x14ac:dyDescent="0.25">
      <c r="AF223" s="20" t="s">
        <v>1127</v>
      </c>
      <c r="KY223" s="154"/>
    </row>
    <row r="224" spans="32:311" s="16" customFormat="1" x14ac:dyDescent="0.25">
      <c r="AF224" s="20" t="s">
        <v>1138</v>
      </c>
      <c r="KY224" s="154"/>
    </row>
    <row r="225" spans="32:311" s="16" customFormat="1" x14ac:dyDescent="0.25">
      <c r="AF225" s="20" t="s">
        <v>1145</v>
      </c>
      <c r="KY225" s="154"/>
    </row>
    <row r="226" spans="32:311" s="16" customFormat="1" x14ac:dyDescent="0.25">
      <c r="AF226" s="20" t="s">
        <v>1149</v>
      </c>
      <c r="KY226" s="154"/>
    </row>
    <row r="227" spans="32:311" s="16" customFormat="1" x14ac:dyDescent="0.25">
      <c r="AF227" s="20" t="s">
        <v>1153</v>
      </c>
      <c r="KY227" s="154"/>
    </row>
    <row r="228" spans="32:311" s="16" customFormat="1" x14ac:dyDescent="0.25">
      <c r="AF228" s="20" t="s">
        <v>1156</v>
      </c>
      <c r="KY228" s="154"/>
    </row>
    <row r="229" spans="32:311" s="16" customFormat="1" x14ac:dyDescent="0.25">
      <c r="AF229" s="20" t="s">
        <v>1159</v>
      </c>
      <c r="KY229" s="154"/>
    </row>
    <row r="230" spans="32:311" s="16" customFormat="1" x14ac:dyDescent="0.25">
      <c r="AF230" s="20" t="s">
        <v>1163</v>
      </c>
      <c r="KY230" s="154"/>
    </row>
    <row r="231" spans="32:311" s="16" customFormat="1" x14ac:dyDescent="0.25">
      <c r="AF231" s="20" t="s">
        <v>1167</v>
      </c>
      <c r="KY231" s="154"/>
    </row>
    <row r="232" spans="32:311" s="16" customFormat="1" x14ac:dyDescent="0.25">
      <c r="AF232" s="20" t="s">
        <v>1171</v>
      </c>
      <c r="KY232" s="154"/>
    </row>
    <row r="233" spans="32:311" s="16" customFormat="1" x14ac:dyDescent="0.25">
      <c r="AF233" s="20" t="s">
        <v>1174</v>
      </c>
      <c r="KY233" s="154"/>
    </row>
    <row r="234" spans="32:311" s="16" customFormat="1" x14ac:dyDescent="0.25">
      <c r="AF234" s="20" t="s">
        <v>1178</v>
      </c>
      <c r="KY234" s="154"/>
    </row>
    <row r="235" spans="32:311" s="16" customFormat="1" x14ac:dyDescent="0.25">
      <c r="AF235" s="20" t="s">
        <v>1186</v>
      </c>
      <c r="KY235" s="154"/>
    </row>
    <row r="236" spans="32:311" s="16" customFormat="1" x14ac:dyDescent="0.25">
      <c r="AF236" s="20" t="s">
        <v>1190</v>
      </c>
      <c r="KY236" s="154"/>
    </row>
    <row r="237" spans="32:311" s="16" customFormat="1" x14ac:dyDescent="0.25">
      <c r="AF237" s="20" t="s">
        <v>1194</v>
      </c>
      <c r="KY237" s="154"/>
    </row>
    <row r="238" spans="32:311" s="16" customFormat="1" x14ac:dyDescent="0.25">
      <c r="AF238" s="20" t="s">
        <v>1198</v>
      </c>
      <c r="KY238" s="154"/>
    </row>
    <row r="239" spans="32:311" s="16" customFormat="1" x14ac:dyDescent="0.25">
      <c r="AF239" s="20" t="s">
        <v>1205</v>
      </c>
      <c r="KY239" s="154"/>
    </row>
    <row r="240" spans="32:311" s="16" customFormat="1" x14ac:dyDescent="0.25">
      <c r="AF240" s="20" t="s">
        <v>1212</v>
      </c>
      <c r="KY240" s="154"/>
    </row>
    <row r="241" spans="32:311" s="16" customFormat="1" x14ac:dyDescent="0.25">
      <c r="AF241" s="20" t="s">
        <v>1216</v>
      </c>
      <c r="KY241" s="154"/>
    </row>
    <row r="242" spans="32:311" s="16" customFormat="1" x14ac:dyDescent="0.25">
      <c r="AF242" s="20" t="s">
        <v>1223</v>
      </c>
      <c r="KY242" s="154"/>
    </row>
    <row r="243" spans="32:311" s="16" customFormat="1" x14ac:dyDescent="0.25">
      <c r="AF243" s="20" t="s">
        <v>1230</v>
      </c>
      <c r="KY243" s="154"/>
    </row>
    <row r="244" spans="32:311" s="16" customFormat="1" x14ac:dyDescent="0.25">
      <c r="AF244" s="20" t="s">
        <v>1242</v>
      </c>
      <c r="KY244" s="154"/>
    </row>
    <row r="245" spans="32:311" s="16" customFormat="1" x14ac:dyDescent="0.25">
      <c r="AF245" s="20" t="s">
        <v>1246</v>
      </c>
      <c r="KY245" s="154"/>
    </row>
    <row r="246" spans="32:311" s="16" customFormat="1" x14ac:dyDescent="0.25">
      <c r="AF246" s="20" t="s">
        <v>1250</v>
      </c>
      <c r="KY246" s="154"/>
    </row>
    <row r="247" spans="32:311" s="16" customFormat="1" x14ac:dyDescent="0.25">
      <c r="AF247" s="20" t="s">
        <v>1265</v>
      </c>
      <c r="KY247" s="154"/>
    </row>
    <row r="248" spans="32:311" s="16" customFormat="1" x14ac:dyDescent="0.25">
      <c r="AF248" s="20" t="s">
        <v>1268</v>
      </c>
      <c r="KY248" s="154"/>
    </row>
    <row r="249" spans="32:311" s="16" customFormat="1" x14ac:dyDescent="0.25">
      <c r="AF249" s="20" t="s">
        <v>1272</v>
      </c>
      <c r="KY249" s="154"/>
    </row>
    <row r="250" spans="32:311" s="16" customFormat="1" x14ac:dyDescent="0.25">
      <c r="AF250" s="20" t="s">
        <v>1276</v>
      </c>
      <c r="KY250" s="154"/>
    </row>
    <row r="251" spans="32:311" s="16" customFormat="1" x14ac:dyDescent="0.25">
      <c r="AF251" s="20" t="s">
        <v>1280</v>
      </c>
      <c r="KY251" s="154"/>
    </row>
    <row r="252" spans="32:311" s="16" customFormat="1" x14ac:dyDescent="0.25">
      <c r="AF252" s="20" t="s">
        <v>1288</v>
      </c>
      <c r="KY252" s="154"/>
    </row>
    <row r="253" spans="32:311" s="16" customFormat="1" x14ac:dyDescent="0.25">
      <c r="AF253" s="20" t="s">
        <v>1292</v>
      </c>
      <c r="KY253" s="154"/>
    </row>
    <row r="254" spans="32:311" s="16" customFormat="1" x14ac:dyDescent="0.25">
      <c r="AF254" s="20" t="s">
        <v>1296</v>
      </c>
      <c r="KY254" s="154"/>
    </row>
    <row r="255" spans="32:311" s="16" customFormat="1" x14ac:dyDescent="0.25">
      <c r="AF255" s="20" t="s">
        <v>1300</v>
      </c>
      <c r="KY255" s="154"/>
    </row>
    <row r="256" spans="32:311" s="16" customFormat="1" x14ac:dyDescent="0.25">
      <c r="AF256" s="20" t="s">
        <v>1304</v>
      </c>
      <c r="KY256" s="154"/>
    </row>
    <row r="257" spans="32:311" s="16" customFormat="1" x14ac:dyDescent="0.25">
      <c r="AF257" s="20" t="s">
        <v>1319</v>
      </c>
      <c r="KY257" s="154"/>
    </row>
    <row r="258" spans="32:311" s="16" customFormat="1" x14ac:dyDescent="0.25">
      <c r="AF258" s="20" t="s">
        <v>1334</v>
      </c>
      <c r="KY258" s="154"/>
    </row>
    <row r="259" spans="32:311" s="16" customFormat="1" x14ac:dyDescent="0.25">
      <c r="AF259" s="20" t="s">
        <v>1341</v>
      </c>
      <c r="KY259" s="154"/>
    </row>
    <row r="260" spans="32:311" s="16" customFormat="1" x14ac:dyDescent="0.25">
      <c r="AF260" s="20" t="s">
        <v>1344</v>
      </c>
      <c r="KY260" s="154"/>
    </row>
    <row r="261" spans="32:311" s="16" customFormat="1" x14ac:dyDescent="0.25">
      <c r="AF261" s="20" t="s">
        <v>1348</v>
      </c>
      <c r="KY261" s="154"/>
    </row>
    <row r="262" spans="32:311" s="16" customFormat="1" x14ac:dyDescent="0.25">
      <c r="AF262" s="20" t="s">
        <v>1351</v>
      </c>
      <c r="KY262" s="154"/>
    </row>
    <row r="263" spans="32:311" s="16" customFormat="1" x14ac:dyDescent="0.25">
      <c r="AF263" s="20" t="s">
        <v>1355</v>
      </c>
      <c r="KY263" s="154"/>
    </row>
    <row r="264" spans="32:311" s="16" customFormat="1" x14ac:dyDescent="0.25">
      <c r="AF264" s="20" t="s">
        <v>1359</v>
      </c>
      <c r="KY264" s="154"/>
    </row>
    <row r="265" spans="32:311" s="16" customFormat="1" x14ac:dyDescent="0.25">
      <c r="AF265" s="20" t="s">
        <v>1367</v>
      </c>
      <c r="KY265" s="154"/>
    </row>
    <row r="266" spans="32:311" s="16" customFormat="1" x14ac:dyDescent="0.25">
      <c r="AF266" s="20" t="s">
        <v>1371</v>
      </c>
      <c r="KY266" s="154"/>
    </row>
    <row r="267" spans="32:311" s="16" customFormat="1" x14ac:dyDescent="0.25">
      <c r="AF267" s="20" t="s">
        <v>1375</v>
      </c>
      <c r="KY267" s="154"/>
    </row>
    <row r="268" spans="32:311" s="16" customFormat="1" x14ac:dyDescent="0.25">
      <c r="AF268" s="20" t="s">
        <v>1379</v>
      </c>
      <c r="KY268" s="154"/>
    </row>
    <row r="269" spans="32:311" s="16" customFormat="1" x14ac:dyDescent="0.25">
      <c r="AF269" s="20" t="s">
        <v>1383</v>
      </c>
      <c r="KY269" s="154"/>
    </row>
    <row r="270" spans="32:311" s="16" customFormat="1" x14ac:dyDescent="0.25">
      <c r="AF270" s="20" t="s">
        <v>1387</v>
      </c>
      <c r="KY270" s="154"/>
    </row>
    <row r="271" spans="32:311" s="16" customFormat="1" x14ac:dyDescent="0.25">
      <c r="AF271" s="20" t="s">
        <v>1391</v>
      </c>
      <c r="KY271" s="154"/>
    </row>
    <row r="272" spans="32:311" s="16" customFormat="1" x14ac:dyDescent="0.25">
      <c r="AF272" s="20" t="s">
        <v>1395</v>
      </c>
      <c r="KY272" s="154"/>
    </row>
    <row r="273" spans="1:311" s="16" customFormat="1" x14ac:dyDescent="0.25">
      <c r="AF273" s="20" t="s">
        <v>1403</v>
      </c>
      <c r="KY273" s="154"/>
    </row>
    <row r="274" spans="1:311" x14ac:dyDescent="0.25">
      <c r="A274" s="16"/>
      <c r="B274" s="16"/>
      <c r="C274" s="16"/>
      <c r="D274" s="16"/>
      <c r="E274" s="16"/>
      <c r="F274" s="16"/>
      <c r="G274" s="16"/>
      <c r="H274" s="16"/>
      <c r="I274" s="16"/>
      <c r="J274" s="16"/>
      <c r="K274" s="16"/>
      <c r="L274" s="16"/>
      <c r="M274" s="16"/>
      <c r="AF274" s="20" t="s">
        <v>1411</v>
      </c>
    </row>
    <row r="275" spans="1:311" x14ac:dyDescent="0.25">
      <c r="A275" s="16"/>
      <c r="B275" s="16"/>
      <c r="C275" s="16"/>
      <c r="D275" s="16"/>
      <c r="E275" s="16"/>
      <c r="F275" s="16"/>
      <c r="G275" s="16"/>
      <c r="H275" s="16"/>
      <c r="I275" s="16"/>
      <c r="J275" s="16"/>
      <c r="K275" s="16"/>
      <c r="L275" s="16"/>
      <c r="M275" s="16"/>
      <c r="AF275" s="20" t="s">
        <v>1415</v>
      </c>
    </row>
    <row r="276" spans="1:311" x14ac:dyDescent="0.25">
      <c r="A276" s="16"/>
      <c r="B276" s="16"/>
      <c r="C276" s="16"/>
      <c r="D276" s="16"/>
      <c r="E276" s="16"/>
      <c r="F276" s="16"/>
      <c r="G276" s="16"/>
      <c r="H276" s="16"/>
      <c r="I276" s="16"/>
      <c r="J276" s="16"/>
      <c r="K276" s="16"/>
      <c r="L276" s="16"/>
      <c r="M276" s="16"/>
      <c r="AF276" s="20" t="s">
        <v>1419</v>
      </c>
    </row>
    <row r="277" spans="1:311" x14ac:dyDescent="0.25">
      <c r="A277" s="16"/>
      <c r="B277" s="16"/>
      <c r="C277" s="16"/>
      <c r="D277" s="16"/>
      <c r="E277" s="16"/>
      <c r="F277" s="16"/>
      <c r="G277" s="16"/>
      <c r="H277" s="16"/>
      <c r="I277" s="16"/>
      <c r="J277" s="16"/>
      <c r="K277" s="16"/>
      <c r="L277" s="16"/>
      <c r="M277" s="16"/>
      <c r="AF277" s="20" t="s">
        <v>1427</v>
      </c>
    </row>
    <row r="278" spans="1:311" x14ac:dyDescent="0.25">
      <c r="A278" s="16"/>
      <c r="B278" s="16"/>
      <c r="C278" s="16"/>
      <c r="D278" s="16"/>
      <c r="E278" s="16"/>
      <c r="F278" s="16"/>
      <c r="G278" s="16"/>
      <c r="H278" s="16"/>
      <c r="I278" s="16"/>
      <c r="J278" s="16"/>
      <c r="K278" s="16"/>
      <c r="L278" s="16"/>
      <c r="M278" s="16"/>
      <c r="AF278" s="20" t="s">
        <v>1435</v>
      </c>
    </row>
    <row r="279" spans="1:311" x14ac:dyDescent="0.25">
      <c r="A279" s="16"/>
      <c r="B279" s="16"/>
      <c r="C279" s="16"/>
      <c r="D279" s="16"/>
      <c r="E279" s="16"/>
      <c r="F279" s="16"/>
      <c r="G279" s="16"/>
      <c r="H279" s="16"/>
      <c r="I279" s="16"/>
      <c r="J279" s="16"/>
      <c r="K279" s="16"/>
      <c r="L279" s="16"/>
      <c r="M279" s="16"/>
      <c r="AF279" s="20" t="s">
        <v>1439</v>
      </c>
    </row>
    <row r="280" spans="1:311" x14ac:dyDescent="0.25">
      <c r="A280" s="16"/>
      <c r="B280" s="16"/>
      <c r="C280" s="16"/>
      <c r="D280" s="16"/>
      <c r="E280" s="16"/>
      <c r="F280" s="16"/>
      <c r="G280" s="16"/>
      <c r="H280" s="16"/>
      <c r="I280" s="16"/>
      <c r="J280" s="16"/>
      <c r="K280" s="16"/>
      <c r="L280" s="16"/>
      <c r="M280" s="16"/>
      <c r="AF280" s="20" t="s">
        <v>1443</v>
      </c>
    </row>
    <row r="281" spans="1:311" x14ac:dyDescent="0.25">
      <c r="A281" s="16"/>
      <c r="B281" s="16"/>
      <c r="C281" s="16"/>
      <c r="D281" s="16"/>
      <c r="E281" s="16"/>
      <c r="F281" s="16"/>
      <c r="G281" s="16"/>
      <c r="H281" s="16"/>
      <c r="I281" s="16"/>
      <c r="J281" s="16"/>
      <c r="K281" s="16"/>
      <c r="L281" s="16"/>
      <c r="M281" s="16"/>
      <c r="AF281" s="20" t="s">
        <v>1446</v>
      </c>
    </row>
    <row r="282" spans="1:311" x14ac:dyDescent="0.25">
      <c r="A282" s="16"/>
      <c r="B282" s="16"/>
      <c r="C282" s="16"/>
      <c r="D282" s="16"/>
      <c r="E282" s="16"/>
      <c r="F282" s="16"/>
      <c r="G282" s="16"/>
      <c r="H282" s="16"/>
      <c r="I282" s="16"/>
      <c r="J282" s="16"/>
      <c r="K282" s="16"/>
      <c r="L282" s="16"/>
      <c r="M282" s="16"/>
      <c r="AF282" s="20" t="s">
        <v>1449</v>
      </c>
    </row>
    <row r="283" spans="1:311" x14ac:dyDescent="0.25">
      <c r="A283" s="16"/>
      <c r="B283" s="16"/>
      <c r="C283" s="16"/>
      <c r="D283" s="16"/>
      <c r="E283" s="16"/>
      <c r="F283" s="16"/>
      <c r="G283" s="16"/>
      <c r="H283" s="16"/>
      <c r="I283" s="16"/>
      <c r="J283" s="16"/>
      <c r="K283" s="16"/>
      <c r="L283" s="16"/>
      <c r="M283" s="16"/>
      <c r="AF283" s="20" t="s">
        <v>1456</v>
      </c>
    </row>
    <row r="284" spans="1:311" x14ac:dyDescent="0.25">
      <c r="A284" s="16"/>
      <c r="B284" s="16"/>
      <c r="C284" s="16"/>
      <c r="D284" s="16"/>
      <c r="E284" s="16"/>
      <c r="F284" s="16"/>
      <c r="G284" s="16"/>
      <c r="H284" s="16"/>
      <c r="I284" s="16"/>
      <c r="J284" s="16"/>
      <c r="K284" s="16"/>
      <c r="L284" s="16"/>
      <c r="M284" s="16"/>
      <c r="AF284" s="20" t="s">
        <v>1464</v>
      </c>
    </row>
    <row r="285" spans="1:311" x14ac:dyDescent="0.25">
      <c r="A285" s="16"/>
      <c r="B285" s="16"/>
      <c r="C285" s="16"/>
      <c r="D285" s="16"/>
      <c r="E285" s="16"/>
      <c r="F285" s="16"/>
      <c r="G285" s="16"/>
      <c r="H285" s="16"/>
      <c r="I285" s="16"/>
      <c r="J285" s="16"/>
      <c r="K285" s="16"/>
      <c r="L285" s="16"/>
      <c r="M285" s="16"/>
      <c r="AF285" s="20" t="s">
        <v>1467</v>
      </c>
    </row>
    <row r="286" spans="1:311" x14ac:dyDescent="0.25">
      <c r="A286" s="16"/>
      <c r="B286" s="16"/>
      <c r="C286" s="16"/>
      <c r="D286" s="16"/>
      <c r="E286" s="16"/>
      <c r="F286" s="16"/>
      <c r="G286" s="16"/>
      <c r="H286" s="16"/>
      <c r="I286" s="16"/>
      <c r="J286" s="16"/>
      <c r="K286" s="16"/>
      <c r="L286" s="16"/>
      <c r="M286" s="16"/>
      <c r="AF286" s="20" t="s">
        <v>1470</v>
      </c>
    </row>
    <row r="287" spans="1:311" x14ac:dyDescent="0.25">
      <c r="A287" s="16"/>
      <c r="B287" s="16"/>
      <c r="C287" s="16"/>
      <c r="D287" s="16"/>
      <c r="E287" s="16"/>
      <c r="F287" s="16"/>
      <c r="G287" s="16"/>
      <c r="H287" s="16"/>
      <c r="I287" s="16"/>
      <c r="J287" s="16"/>
      <c r="K287" s="16"/>
      <c r="L287" s="16"/>
      <c r="M287" s="16"/>
      <c r="AF287" s="20" t="s">
        <v>1478</v>
      </c>
    </row>
    <row r="288" spans="1:311" x14ac:dyDescent="0.25">
      <c r="A288" s="16"/>
      <c r="B288" s="16"/>
      <c r="C288" s="16"/>
      <c r="D288" s="16"/>
      <c r="E288" s="16"/>
      <c r="F288" s="16"/>
      <c r="G288" s="16"/>
      <c r="H288" s="16"/>
      <c r="I288" s="16"/>
      <c r="J288" s="16"/>
      <c r="K288" s="16"/>
      <c r="L288" s="16"/>
      <c r="M288" s="16"/>
      <c r="AF288" s="20" t="s">
        <v>1486</v>
      </c>
    </row>
    <row r="289" spans="1:32" x14ac:dyDescent="0.25">
      <c r="A289" s="16"/>
      <c r="B289" s="16"/>
      <c r="C289" s="16"/>
      <c r="D289" s="16"/>
      <c r="E289" s="16"/>
      <c r="F289" s="16"/>
      <c r="G289" s="16"/>
      <c r="H289" s="16"/>
      <c r="I289" s="16"/>
      <c r="J289" s="16"/>
      <c r="K289" s="16"/>
      <c r="L289" s="16"/>
      <c r="M289" s="16"/>
      <c r="AF289" s="20" t="s">
        <v>1494</v>
      </c>
    </row>
    <row r="290" spans="1:32" x14ac:dyDescent="0.25">
      <c r="A290" s="16"/>
      <c r="B290" s="16"/>
      <c r="C290" s="16"/>
      <c r="D290" s="16"/>
      <c r="E290" s="16"/>
      <c r="F290" s="16"/>
      <c r="G290" s="16"/>
      <c r="H290" s="16"/>
      <c r="I290" s="16"/>
      <c r="J290" s="16"/>
      <c r="K290" s="16"/>
      <c r="L290" s="16"/>
      <c r="M290" s="16"/>
      <c r="AF290" s="20" t="s">
        <v>1498</v>
      </c>
    </row>
    <row r="291" spans="1:32" x14ac:dyDescent="0.25">
      <c r="A291" s="16"/>
      <c r="B291" s="16"/>
      <c r="C291" s="16"/>
      <c r="D291" s="16"/>
      <c r="E291" s="16"/>
      <c r="F291" s="16"/>
      <c r="G291" s="16"/>
      <c r="H291" s="16"/>
      <c r="I291" s="16"/>
      <c r="J291" s="16"/>
      <c r="K291" s="16"/>
      <c r="L291" s="16"/>
      <c r="M291" s="16"/>
      <c r="AF291" s="20" t="s">
        <v>1505</v>
      </c>
    </row>
    <row r="292" spans="1:32" x14ac:dyDescent="0.25">
      <c r="A292" s="16"/>
      <c r="B292" s="16"/>
      <c r="C292" s="16"/>
      <c r="D292" s="16"/>
      <c r="E292" s="16"/>
      <c r="F292" s="16"/>
      <c r="G292" s="16"/>
      <c r="H292" s="16"/>
      <c r="I292" s="16"/>
      <c r="J292" s="16"/>
      <c r="K292" s="16"/>
      <c r="L292" s="16"/>
      <c r="M292" s="16"/>
      <c r="AF292" s="20" t="s">
        <v>1509</v>
      </c>
    </row>
    <row r="293" spans="1:32" x14ac:dyDescent="0.25">
      <c r="A293" s="16"/>
      <c r="B293" s="16"/>
      <c r="C293" s="16"/>
      <c r="D293" s="16"/>
      <c r="E293" s="16"/>
      <c r="F293" s="16"/>
      <c r="G293" s="16"/>
      <c r="H293" s="16"/>
      <c r="I293" s="16"/>
      <c r="J293" s="16"/>
      <c r="K293" s="16"/>
      <c r="L293" s="16"/>
      <c r="M293" s="16"/>
      <c r="AF293" s="20" t="s">
        <v>1520</v>
      </c>
    </row>
    <row r="294" spans="1:32" x14ac:dyDescent="0.25">
      <c r="A294" s="16"/>
      <c r="B294" s="16"/>
      <c r="C294" s="16"/>
      <c r="D294" s="16"/>
      <c r="E294" s="16"/>
      <c r="F294" s="16"/>
      <c r="G294" s="16"/>
      <c r="H294" s="16"/>
      <c r="I294" s="16"/>
      <c r="J294" s="16"/>
      <c r="K294" s="16"/>
      <c r="L294" s="16"/>
      <c r="M294" s="16"/>
      <c r="AF294" s="20" t="s">
        <v>1527</v>
      </c>
    </row>
    <row r="295" spans="1:32" x14ac:dyDescent="0.25">
      <c r="A295" s="16"/>
      <c r="B295" s="16"/>
      <c r="C295" s="16"/>
      <c r="D295" s="16"/>
      <c r="E295" s="16"/>
      <c r="F295" s="16"/>
      <c r="G295" s="16"/>
      <c r="H295" s="16"/>
      <c r="I295" s="16"/>
      <c r="J295" s="16"/>
      <c r="K295" s="16"/>
      <c r="L295" s="16"/>
      <c r="M295" s="16"/>
      <c r="AF295" s="20" t="s">
        <v>1535</v>
      </c>
    </row>
    <row r="296" spans="1:32" x14ac:dyDescent="0.25">
      <c r="A296" s="16"/>
      <c r="B296" s="16"/>
      <c r="C296" s="16"/>
      <c r="D296" s="16"/>
      <c r="E296" s="16"/>
      <c r="F296" s="16"/>
      <c r="G296" s="16"/>
      <c r="H296" s="16"/>
      <c r="I296" s="16"/>
      <c r="J296" s="16"/>
      <c r="K296" s="16"/>
      <c r="L296" s="16"/>
      <c r="M296" s="16"/>
      <c r="AF296" s="20" t="s">
        <v>1538</v>
      </c>
    </row>
    <row r="297" spans="1:32" x14ac:dyDescent="0.25">
      <c r="A297" s="16"/>
      <c r="B297" s="16"/>
      <c r="C297" s="16"/>
      <c r="D297" s="16"/>
      <c r="E297" s="16"/>
      <c r="F297" s="16"/>
      <c r="G297" s="16"/>
      <c r="H297" s="16"/>
      <c r="I297" s="16"/>
      <c r="J297" s="16"/>
      <c r="K297" s="16"/>
      <c r="L297" s="16"/>
      <c r="M297" s="16"/>
      <c r="AF297" s="20" t="s">
        <v>1542</v>
      </c>
    </row>
    <row r="298" spans="1:32" x14ac:dyDescent="0.25">
      <c r="A298" s="16"/>
      <c r="B298" s="16"/>
      <c r="C298" s="16"/>
      <c r="D298" s="16"/>
      <c r="E298" s="16"/>
      <c r="F298" s="16"/>
      <c r="G298" s="16"/>
      <c r="H298" s="16"/>
      <c r="I298" s="16"/>
      <c r="J298" s="16"/>
      <c r="K298" s="16"/>
      <c r="L298" s="16"/>
      <c r="M298" s="16"/>
      <c r="AF298" s="20" t="s">
        <v>1550</v>
      </c>
    </row>
    <row r="299" spans="1:32" x14ac:dyDescent="0.25">
      <c r="A299" s="16"/>
      <c r="B299" s="16"/>
      <c r="C299" s="16"/>
      <c r="D299" s="16"/>
      <c r="E299" s="16"/>
      <c r="F299" s="16"/>
      <c r="G299" s="16"/>
      <c r="H299" s="16"/>
      <c r="I299" s="16"/>
      <c r="J299" s="16"/>
      <c r="K299" s="16"/>
      <c r="L299" s="16"/>
      <c r="M299" s="16"/>
      <c r="AF299" s="20" t="s">
        <v>1554</v>
      </c>
    </row>
    <row r="300" spans="1:32" x14ac:dyDescent="0.25">
      <c r="A300" s="16"/>
      <c r="B300" s="16"/>
      <c r="C300" s="16"/>
      <c r="D300" s="16"/>
      <c r="E300" s="16"/>
      <c r="F300" s="16"/>
      <c r="G300" s="16"/>
      <c r="H300" s="16"/>
      <c r="I300" s="16"/>
      <c r="J300" s="16"/>
      <c r="K300" s="16"/>
      <c r="L300" s="16"/>
      <c r="M300" s="16"/>
      <c r="AF300" s="20" t="s">
        <v>1557</v>
      </c>
    </row>
    <row r="301" spans="1:32" x14ac:dyDescent="0.25">
      <c r="A301" s="16"/>
      <c r="B301" s="16"/>
      <c r="C301" s="16"/>
      <c r="D301" s="16"/>
      <c r="E301" s="16"/>
      <c r="F301" s="16"/>
      <c r="G301" s="16"/>
      <c r="H301" s="16"/>
      <c r="I301" s="16"/>
      <c r="J301" s="16"/>
      <c r="K301" s="16"/>
      <c r="L301" s="16"/>
      <c r="M301" s="16"/>
      <c r="AF301" s="20" t="s">
        <v>1561</v>
      </c>
    </row>
    <row r="302" spans="1:32" x14ac:dyDescent="0.25">
      <c r="A302" s="16"/>
      <c r="B302" s="16"/>
      <c r="C302" s="16"/>
      <c r="D302" s="16"/>
      <c r="E302" s="16"/>
      <c r="F302" s="16"/>
      <c r="G302" s="16"/>
      <c r="H302" s="16"/>
      <c r="I302" s="16"/>
      <c r="J302" s="16"/>
      <c r="K302" s="16"/>
      <c r="L302" s="16"/>
      <c r="M302" s="16"/>
      <c r="AF302" s="20" t="s">
        <v>1565</v>
      </c>
    </row>
    <row r="303" spans="1:32" x14ac:dyDescent="0.25">
      <c r="A303" s="16"/>
      <c r="B303" s="16"/>
      <c r="C303" s="16"/>
      <c r="D303" s="16"/>
      <c r="E303" s="16"/>
      <c r="F303" s="16"/>
      <c r="G303" s="16"/>
      <c r="H303" s="16"/>
      <c r="I303" s="16"/>
      <c r="J303" s="16"/>
      <c r="K303" s="16"/>
      <c r="L303" s="16"/>
      <c r="M303" s="16"/>
      <c r="AF303" s="20" t="s">
        <v>1569</v>
      </c>
    </row>
    <row r="304" spans="1:32" x14ac:dyDescent="0.25">
      <c r="A304" s="16"/>
      <c r="B304" s="16"/>
      <c r="C304" s="16"/>
      <c r="D304" s="16"/>
      <c r="E304" s="16"/>
      <c r="F304" s="16"/>
      <c r="G304" s="16"/>
      <c r="H304" s="16"/>
      <c r="I304" s="16"/>
      <c r="J304" s="16"/>
      <c r="K304" s="16"/>
      <c r="L304" s="16"/>
      <c r="M304" s="16"/>
      <c r="AF304" s="20" t="s">
        <v>1575</v>
      </c>
    </row>
    <row r="305" spans="1:32" x14ac:dyDescent="0.25">
      <c r="A305" s="16"/>
      <c r="B305" s="16"/>
      <c r="C305" s="16"/>
      <c r="D305" s="16"/>
      <c r="E305" s="16"/>
      <c r="F305" s="16"/>
      <c r="G305" s="16"/>
      <c r="H305" s="16"/>
      <c r="I305" s="16"/>
      <c r="J305" s="16"/>
      <c r="K305" s="16"/>
      <c r="L305" s="16"/>
      <c r="M305" s="16"/>
      <c r="AF305" s="20" t="s">
        <v>1579</v>
      </c>
    </row>
    <row r="306" spans="1:32" x14ac:dyDescent="0.25">
      <c r="A306" s="16"/>
      <c r="B306" s="16"/>
      <c r="C306" s="16"/>
      <c r="D306" s="16"/>
      <c r="E306" s="16"/>
      <c r="F306" s="16"/>
      <c r="G306" s="16"/>
      <c r="H306" s="16"/>
      <c r="I306" s="16"/>
      <c r="J306" s="16"/>
      <c r="K306" s="16"/>
      <c r="L306" s="16"/>
      <c r="M306" s="16"/>
      <c r="AF306" s="20" t="s">
        <v>1583</v>
      </c>
    </row>
    <row r="307" spans="1:32" x14ac:dyDescent="0.25">
      <c r="A307" s="16"/>
      <c r="B307" s="16"/>
      <c r="C307" s="16"/>
      <c r="D307" s="16"/>
      <c r="E307" s="16"/>
      <c r="F307" s="16"/>
      <c r="G307" s="16"/>
      <c r="H307" s="16"/>
      <c r="I307" s="16"/>
      <c r="J307" s="16"/>
      <c r="K307" s="16"/>
      <c r="L307" s="16"/>
      <c r="M307" s="16"/>
      <c r="AF307" s="20" t="s">
        <v>1591</v>
      </c>
    </row>
    <row r="308" spans="1:32" x14ac:dyDescent="0.25">
      <c r="B308" s="16"/>
      <c r="C308" s="16"/>
      <c r="D308" s="16"/>
      <c r="E308" s="16"/>
      <c r="F308" s="16"/>
      <c r="G308" s="16"/>
      <c r="H308" s="16"/>
    </row>
  </sheetData>
  <sheetProtection algorithmName="SHA-512" hashValue="9QT+u3mc4WKiPxvIeRBoEE2zYFxlUjAGLtoSvJ2RHrKLtmqxPWNVpsFBiPtDjS9JA/9ImTp2QEZ/nmm+ltBdbw==" saltValue="JXF9xAHcAD71+BRhiLUE0Q==" spinCount="100000" sheet="1" selectLockedCells="1"/>
  <dataConsolidate/>
  <mergeCells count="26">
    <mergeCell ref="U6:W8"/>
    <mergeCell ref="U4:W4"/>
    <mergeCell ref="B6:B8"/>
    <mergeCell ref="N6:P8"/>
    <mergeCell ref="Q6:S8"/>
    <mergeCell ref="I3:K5"/>
    <mergeCell ref="L3:M5"/>
    <mergeCell ref="B39:E39"/>
    <mergeCell ref="J39:M39"/>
    <mergeCell ref="B37:F37"/>
    <mergeCell ref="L37:M37"/>
    <mergeCell ref="B35:F35"/>
    <mergeCell ref="B36:F36"/>
    <mergeCell ref="J37:K37"/>
    <mergeCell ref="E11:H13"/>
    <mergeCell ref="J11:M13"/>
    <mergeCell ref="B11:D13"/>
    <mergeCell ref="I11:I13"/>
    <mergeCell ref="E1:H2"/>
    <mergeCell ref="B1:D4"/>
    <mergeCell ref="C6:M8"/>
    <mergeCell ref="I1:I2"/>
    <mergeCell ref="J1:L2"/>
    <mergeCell ref="E3:G5"/>
    <mergeCell ref="H3:H5"/>
    <mergeCell ref="I9:M9"/>
  </mergeCells>
  <dataValidations xWindow="565" yWindow="811" count="35">
    <dataValidation type="list" allowBlank="1" showInputMessage="1" showErrorMessage="1" sqref="D30" xr:uid="{00000000-0002-0000-0200-000000000000}">
      <formula1>No</formula1>
    </dataValidation>
    <dataValidation type="list" allowBlank="1" showInputMessage="1" showErrorMessage="1" sqref="R36:R37" xr:uid="{00000000-0002-0000-0200-000001000000}">
      <formula1>INDIRECT(D35)</formula1>
    </dataValidation>
    <dataValidation type="list" allowBlank="1" showInputMessage="1" showErrorMessage="1" sqref="V36:V41 V17:V22 U17:U21 U36:U40 S17:S22" xr:uid="{00000000-0002-0000-0200-000002000000}">
      <formula1>"INDIRECT(D15)"</formula1>
    </dataValidation>
    <dataValidation type="list" allowBlank="1" showInputMessage="1" showErrorMessage="1" sqref="Q16 Q35" xr:uid="{00000000-0002-0000-0200-000003000000}">
      <formula1>INDIRECT(D15)</formula1>
    </dataValidation>
    <dataValidation type="list" allowBlank="1" showInputMessage="1" showErrorMessage="1" sqref="R35" xr:uid="{00000000-0002-0000-0200-000004000000}">
      <formula1>INDIRECT(D35)</formula1>
    </dataValidation>
    <dataValidation type="list" allowBlank="1" showInputMessage="1" showErrorMessage="1" sqref="C6" xr:uid="{00000000-0002-0000-0200-000005000000}">
      <formula1>BENEFICE2</formula1>
    </dataValidation>
    <dataValidation type="list" allowBlank="1" showInputMessage="1" showErrorMessage="1" sqref="AM18:AM22 AO18 AP18:AP20 AQ18:AS18 AT18:AT20 AU18:AU22 AZ18:AZ21 BA18" xr:uid="{00000000-0002-0000-0200-000006000000}">
      <formula1>"INDIRECT(SUBSTITUTE(C5,,"" "",""_""))"</formula1>
    </dataValidation>
    <dataValidation type="list" allowBlank="1" showInputMessage="1" showErrorMessage="1" sqref="O50:O56" xr:uid="{00000000-0002-0000-0200-000007000000}">
      <formula1>INDIRECT(C5)</formula1>
    </dataValidation>
    <dataValidation type="list" allowBlank="1" showInputMessage="1" showErrorMessage="1" sqref="F16:F17" xr:uid="{00000000-0002-0000-0200-000009000000}">
      <formula1>INDIRECT(SUBSTITUTE(C5," ","_"))</formula1>
    </dataValidation>
    <dataValidation type="list" allowBlank="1" showInputMessage="1" showErrorMessage="1" sqref="F18" xr:uid="{00000000-0002-0000-0200-00000A000000}">
      <formula1>INDIRECT(SUBSTITUTE(C6," ","_"))</formula1>
    </dataValidation>
    <dataValidation type="list" allowBlank="1" showInputMessage="1" showErrorMessage="1" sqref="F19" xr:uid="{00000000-0002-0000-0200-00000B000000}">
      <formula1>INDIRECT(SUBSTITUTE(C6," ","_"))</formula1>
    </dataValidation>
    <dataValidation type="list" allowBlank="1" showInputMessage="1" showErrorMessage="1" sqref="F20" xr:uid="{00000000-0002-0000-0200-00000C000000}">
      <formula1>INDIRECT(SUBSTITUTE(C6," ","_"))</formula1>
    </dataValidation>
    <dataValidation type="list" allowBlank="1" showInputMessage="1" showErrorMessage="1" sqref="F21" xr:uid="{00000000-0002-0000-0200-00000D000000}">
      <formula1>INDIRECT(SUBSTITUTE(C6," ","_"))</formula1>
    </dataValidation>
    <dataValidation type="list" allowBlank="1" showInputMessage="1" showErrorMessage="1" sqref="F22" xr:uid="{00000000-0002-0000-0200-00000E000000}">
      <formula1>INDIRECT(SUBSTITUTE(C6," ","_"))</formula1>
    </dataValidation>
    <dataValidation type="list" allowBlank="1" showInputMessage="1" showErrorMessage="1" sqref="F23" xr:uid="{00000000-0002-0000-0200-00000F000000}">
      <formula1>INDIRECT(SUBSTITUTE(C6," ","_"))</formula1>
    </dataValidation>
    <dataValidation allowBlank="1" showInputMessage="1" showErrorMessage="1" promptTitle="Benefice Reference" prompt="The spreadsheet will complete this information once a Benefice is picked from the above box" sqref="E11" xr:uid="{00000000-0002-0000-0200-000010000000}"/>
    <dataValidation type="list" allowBlank="1" showInputMessage="1" showErrorMessage="1" sqref="I3" xr:uid="{00000000-0002-0000-0200-000011000000}">
      <formula1>Quarter</formula1>
    </dataValidation>
    <dataValidation type="list" allowBlank="1" showInputMessage="1" showErrorMessage="1" sqref="G39" xr:uid="{00000000-0002-0000-0200-000012000000}">
      <formula1>status</formula1>
    </dataValidation>
    <dataValidation type="list" allowBlank="1" showInputMessage="1" showErrorMessage="1" sqref="A53" xr:uid="{00000000-0002-0000-0200-000013000000}">
      <formula1>INDIRECT(SUBSTITUTE(I2," ","_"))</formula1>
    </dataValidation>
    <dataValidation type="list" allowBlank="1" showInputMessage="1" showErrorMessage="1" sqref="S48:S49 S24:S33" xr:uid="{00000000-0002-0000-0200-000014000000}">
      <formula1>"INDIRECT(e15)"</formula1>
    </dataValidation>
    <dataValidation type="list" allowBlank="1" showInputMessage="1" showErrorMessage="1" sqref="E30" xr:uid="{00000000-0002-0000-0200-000015000000}">
      <formula1>INDIRECT(D30)</formula1>
    </dataValidation>
    <dataValidation type="list" allowBlank="1" showInputMessage="1" showErrorMessage="1" sqref="F24" xr:uid="{00000000-0002-0000-0200-000016000000}">
      <formula1>INDIRECT(SUBSTITUTE(C6," ","_"))</formula1>
    </dataValidation>
    <dataValidation type="list" allowBlank="1" showInputMessage="1" showErrorMessage="1" sqref="F25" xr:uid="{00000000-0002-0000-0200-000017000000}">
      <formula1>INDIRECT(SUBSTITUTE(C6," ","_"))</formula1>
    </dataValidation>
    <dataValidation type="list" allowBlank="1" showInputMessage="1" showErrorMessage="1" sqref="F26" xr:uid="{00000000-0002-0000-0200-000018000000}">
      <formula1>INDIRECT(SUBSTITUTE(C6," ","_"))</formula1>
    </dataValidation>
    <dataValidation type="list" allowBlank="1" showInputMessage="1" showErrorMessage="1" sqref="F27:F29" xr:uid="{00000000-0002-0000-0200-000019000000}">
      <formula1>INDIRECT(SUBSTITUTE(C5," ","_"))</formula1>
    </dataValidation>
    <dataValidation type="list" allowBlank="1" showInputMessage="1" showErrorMessage="1" sqref="F30" xr:uid="{00000000-0002-0000-0200-00001A000000}">
      <formula1>INDIRECT(SUBSTITUTE(C6," ","_"))</formula1>
    </dataValidation>
    <dataValidation type="list" allowBlank="1" showInputMessage="1" showErrorMessage="1" sqref="F31" xr:uid="{00000000-0002-0000-0200-00001B000000}">
      <formula1>INDIRECT(SUBSTITUTE(C6," ","_"))</formula1>
    </dataValidation>
    <dataValidation type="list" allowBlank="1" showInputMessage="1" showErrorMessage="1" sqref="F32" xr:uid="{00000000-0002-0000-0200-00001C000000}">
      <formula1>INDIRECT(SUBSTITUTE(C6," ","_"))</formula1>
    </dataValidation>
    <dataValidation allowBlank="1" showInputMessage="1" showErrorMessage="1" promptTitle="Individual Code" prompt="Office use Only._x000a_We will complete this cell for you" sqref="J11:M13" xr:uid="{00000000-0002-0000-0200-00001D000000}"/>
    <dataValidation allowBlank="1" showInputMessage="1" showErrorMessage="1" promptTitle="£" sqref="J31:M32" xr:uid="{00000000-0002-0000-0200-00001E000000}"/>
    <dataValidation type="list" allowBlank="1" showInputMessage="1" showErrorMessage="1" sqref="S16:X16 T35:X35 R16:R18" xr:uid="{00000000-0002-0000-0200-00001F000000}">
      <formula1>INDIRECT(#REF!)</formula1>
    </dataValidation>
    <dataValidation type="list" allowBlank="1" showInputMessage="1" showErrorMessage="1" promptTitle="Additonal Details" prompt="Please select the service from the list._x000a_The fees to the right should now update automatically._x000a_" sqref="E16:E29" xr:uid="{00000000-0002-0000-0200-000020000000}">
      <formula1>INDIRECT(D16)</formula1>
    </dataValidation>
    <dataValidation type="list" allowBlank="1" showInputMessage="1" showErrorMessage="1" sqref="B16:B29" xr:uid="{00000000-0002-0000-0200-000021000000}">
      <formula1>TYPE_AA</formula1>
    </dataValidation>
    <dataValidation type="list" allowBlank="1" showInputMessage="1" showErrorMessage="1" sqref="D16:D29" xr:uid="{00000000-0002-0000-0200-000022000000}">
      <formula1>INDIRECT(B16)</formula1>
    </dataValidation>
    <dataValidation allowBlank="1" showInputMessage="1" showErrorMessage="1" promptTitle="£" prompt="This spreadsheet will automactically calculate the amounts for you according to the Parochial Fees Chart 2017." sqref="J16:M30" xr:uid="{00000000-0002-0000-0200-000023000000}"/>
  </dataValidations>
  <pageMargins left="0" right="0" top="0" bottom="0" header="0" footer="0"/>
  <pageSetup paperSize="9" scale="53" orientation="landscape" r:id="rId1"/>
  <customProperties>
    <customPr name="QAA_DRILLPATH_NODE_ID" r:id="rId2"/>
  </customProperties>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18D6F-EF5B-40C2-8B13-7A9B3D9578FF}">
  <dimension ref="A1"/>
  <sheetViews>
    <sheetView workbookViewId="0">
      <selection activeCell="B6" sqref="B6"/>
    </sheetView>
  </sheetViews>
  <sheetFormatPr defaultRowHeight="15" x14ac:dyDescent="0.25"/>
  <sheetData/>
  <pageMargins left="0.7" right="0.7" top="0.75" bottom="0.75" header="0.3" footer="0.3"/>
  <customProperties>
    <customPr name="QAA_DRILLPATH_NODE_ID" r:id="rId1"/>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IS306"/>
  <sheetViews>
    <sheetView topLeftCell="B1" zoomScale="70" zoomScaleNormal="70" workbookViewId="0">
      <selection activeCell="Y23" sqref="Y23"/>
    </sheetView>
  </sheetViews>
  <sheetFormatPr defaultColWidth="9.42578125" defaultRowHeight="15" x14ac:dyDescent="0.25"/>
  <cols>
    <col min="1" max="1" width="16.5703125" hidden="1" customWidth="1"/>
    <col min="2" max="2" width="17" customWidth="1"/>
    <col min="3" max="3" width="14.42578125" bestFit="1" customWidth="1"/>
    <col min="4" max="6" width="33.140625" bestFit="1" customWidth="1"/>
    <col min="7" max="7" width="32.85546875" customWidth="1"/>
    <col min="8" max="8" width="30.5703125" customWidth="1"/>
    <col min="9" max="9" width="17.5703125" bestFit="1" customWidth="1"/>
    <col min="10" max="10" width="14.85546875" customWidth="1"/>
    <col min="11" max="11" width="14.85546875" bestFit="1" customWidth="1"/>
    <col min="12" max="12" width="14.140625" bestFit="1" customWidth="1"/>
    <col min="13" max="18" width="9.140625" customWidth="1"/>
    <col min="19" max="19" width="69.85546875" hidden="1" customWidth="1"/>
    <col min="20" max="30" width="9.140625" customWidth="1"/>
    <col min="31" max="31" width="38.5703125" bestFit="1" customWidth="1"/>
    <col min="32" max="37" width="9.140625" customWidth="1"/>
    <col min="38" max="38" width="32.85546875" bestFit="1" customWidth="1"/>
    <col min="39" max="39" width="33.85546875" bestFit="1" customWidth="1"/>
    <col min="40" max="40" width="10" bestFit="1" customWidth="1"/>
    <col min="41" max="41" width="36" bestFit="1" customWidth="1"/>
    <col min="42" max="42" width="28.140625" bestFit="1" customWidth="1"/>
    <col min="43" max="43" width="36" bestFit="1" customWidth="1"/>
    <col min="44" max="44" width="15.42578125" bestFit="1" customWidth="1"/>
    <col min="45" max="45" width="34.5703125" bestFit="1" customWidth="1"/>
    <col min="46" max="46" width="32.85546875" bestFit="1" customWidth="1"/>
    <col min="47" max="47" width="9" bestFit="1" customWidth="1"/>
    <col min="48" max="48" width="10.42578125" bestFit="1" customWidth="1"/>
    <col min="49" max="49" width="10.85546875" bestFit="1" customWidth="1"/>
    <col min="50" max="50" width="27.5703125" bestFit="1" customWidth="1"/>
    <col min="51" max="51" width="32.5703125" bestFit="1" customWidth="1"/>
    <col min="52" max="52" width="7.85546875" bestFit="1" customWidth="1"/>
    <col min="53" max="53" width="20.140625" bestFit="1" customWidth="1"/>
    <col min="54" max="54" width="29.85546875" bestFit="1" customWidth="1"/>
    <col min="55" max="55" width="32.5703125" bestFit="1" customWidth="1"/>
    <col min="56" max="56" width="34.5703125" bestFit="1" customWidth="1"/>
    <col min="57" max="57" width="21.42578125" bestFit="1" customWidth="1"/>
    <col min="58" max="58" width="25" bestFit="1" customWidth="1"/>
    <col min="59" max="59" width="17.42578125" bestFit="1" customWidth="1"/>
    <col min="60" max="60" width="35" bestFit="1" customWidth="1"/>
    <col min="61" max="61" width="32.85546875" bestFit="1" customWidth="1"/>
    <col min="62" max="62" width="31.140625" bestFit="1" customWidth="1"/>
    <col min="63" max="64" width="34.5703125" bestFit="1" customWidth="1"/>
    <col min="65" max="65" width="24.5703125" bestFit="1" customWidth="1"/>
    <col min="66" max="66" width="29.85546875" bestFit="1" customWidth="1"/>
    <col min="67" max="67" width="28" bestFit="1" customWidth="1"/>
    <col min="68" max="68" width="27.85546875" bestFit="1" customWidth="1"/>
    <col min="69" max="69" width="17.42578125" bestFit="1" customWidth="1"/>
    <col min="70" max="70" width="29.140625" bestFit="1" customWidth="1"/>
    <col min="71" max="71" width="24.140625" bestFit="1" customWidth="1"/>
    <col min="72" max="72" width="32.85546875" bestFit="1" customWidth="1"/>
    <col min="73" max="73" width="34.140625" bestFit="1" customWidth="1"/>
    <col min="74" max="74" width="24.85546875" bestFit="1" customWidth="1"/>
    <col min="75" max="75" width="32.5703125" bestFit="1" customWidth="1"/>
    <col min="76" max="76" width="29" bestFit="1" customWidth="1"/>
    <col min="77" max="77" width="22.85546875" bestFit="1" customWidth="1"/>
    <col min="78" max="78" width="32.85546875" bestFit="1" customWidth="1"/>
    <col min="79" max="79" width="23.140625" bestFit="1" customWidth="1"/>
    <col min="80" max="80" width="24.85546875" bestFit="1" customWidth="1"/>
    <col min="81" max="81" width="13.42578125" bestFit="1" customWidth="1"/>
    <col min="82" max="82" width="27" bestFit="1" customWidth="1"/>
    <col min="83" max="83" width="35.85546875" bestFit="1" customWidth="1"/>
    <col min="84" max="84" width="28" bestFit="1" customWidth="1"/>
    <col min="85" max="85" width="20.140625" bestFit="1" customWidth="1"/>
    <col min="86" max="86" width="21.42578125" bestFit="1" customWidth="1"/>
    <col min="87" max="87" width="25" bestFit="1" customWidth="1"/>
    <col min="88" max="88" width="11.140625" bestFit="1" customWidth="1"/>
    <col min="89" max="89" width="32.140625" bestFit="1" customWidth="1"/>
    <col min="90" max="90" width="35.140625" bestFit="1" customWidth="1"/>
    <col min="91" max="91" width="26.140625" bestFit="1" customWidth="1"/>
    <col min="92" max="93" width="25.5703125" bestFit="1" customWidth="1"/>
    <col min="94" max="94" width="33.5703125" bestFit="1" customWidth="1"/>
    <col min="95" max="95" width="29.140625" bestFit="1" customWidth="1"/>
    <col min="96" max="96" width="26.85546875" bestFit="1" customWidth="1"/>
    <col min="97" max="97" width="29.42578125" bestFit="1" customWidth="1"/>
    <col min="98" max="98" width="35.85546875" bestFit="1" customWidth="1"/>
    <col min="99" max="99" width="23" bestFit="1" customWidth="1"/>
    <col min="100" max="100" width="12.42578125" bestFit="1" customWidth="1"/>
    <col min="101" max="101" width="19.85546875" bestFit="1" customWidth="1"/>
    <col min="102" max="102" width="32.85546875" bestFit="1" customWidth="1"/>
    <col min="103" max="103" width="9.5703125" bestFit="1" customWidth="1"/>
    <col min="104" max="104" width="12.85546875" bestFit="1" customWidth="1"/>
    <col min="105" max="105" width="6.140625" bestFit="1" customWidth="1"/>
    <col min="106" max="106" width="12.42578125" bestFit="1" customWidth="1"/>
    <col min="107" max="107" width="31.140625" bestFit="1" customWidth="1"/>
    <col min="108" max="108" width="15" bestFit="1" customWidth="1"/>
    <col min="109" max="109" width="9.140625" customWidth="1"/>
    <col min="110" max="110" width="31.85546875" bestFit="1" customWidth="1"/>
    <col min="111" max="111" width="8.85546875" bestFit="1" customWidth="1"/>
    <col min="112" max="112" width="33.85546875" bestFit="1" customWidth="1"/>
    <col min="113" max="113" width="30.42578125" bestFit="1" customWidth="1"/>
    <col min="114" max="114" width="13.140625" bestFit="1" customWidth="1"/>
    <col min="115" max="115" width="17.85546875" bestFit="1" customWidth="1"/>
    <col min="116" max="116" width="24.85546875" bestFit="1" customWidth="1"/>
    <col min="117" max="117" width="20.42578125" bestFit="1" customWidth="1"/>
    <col min="118" max="118" width="34.85546875" bestFit="1" customWidth="1"/>
    <col min="119" max="119" width="32.85546875" bestFit="1" customWidth="1"/>
    <col min="120" max="120" width="11.42578125" bestFit="1" customWidth="1"/>
    <col min="121" max="121" width="25.140625" bestFit="1" customWidth="1"/>
    <col min="122" max="122" width="36.85546875" bestFit="1" customWidth="1"/>
    <col min="123" max="123" width="30.140625" bestFit="1" customWidth="1"/>
    <col min="124" max="124" width="7.85546875" bestFit="1" customWidth="1"/>
    <col min="125" max="125" width="10.85546875" bestFit="1" customWidth="1"/>
    <col min="126" max="126" width="18.140625" bestFit="1" customWidth="1"/>
    <col min="127" max="127" width="11.140625" bestFit="1" customWidth="1"/>
    <col min="128" max="128" width="12.85546875" bestFit="1" customWidth="1"/>
    <col min="129" max="129" width="10" bestFit="1" customWidth="1"/>
    <col min="130" max="131" width="8.140625" bestFit="1" customWidth="1"/>
    <col min="132" max="132" width="8.42578125" bestFit="1" customWidth="1"/>
    <col min="133" max="133" width="36" bestFit="1" customWidth="1"/>
    <col min="134" max="134" width="24.85546875" bestFit="1" customWidth="1"/>
    <col min="135" max="135" width="11.85546875" bestFit="1" customWidth="1"/>
    <col min="136" max="136" width="13.140625" bestFit="1" customWidth="1"/>
    <col min="137" max="137" width="26.85546875" bestFit="1" customWidth="1"/>
    <col min="138" max="138" width="12.140625" bestFit="1" customWidth="1"/>
    <col min="139" max="139" width="14.42578125" bestFit="1" customWidth="1"/>
    <col min="140" max="140" width="28.85546875" bestFit="1" customWidth="1"/>
    <col min="141" max="141" width="14.140625" bestFit="1" customWidth="1"/>
    <col min="142" max="142" width="33.85546875" bestFit="1" customWidth="1"/>
    <col min="143" max="143" width="9.85546875" bestFit="1" customWidth="1"/>
    <col min="144" max="144" width="31.5703125" bestFit="1" customWidth="1"/>
    <col min="145" max="145" width="12.140625" bestFit="1" customWidth="1"/>
    <col min="146" max="146" width="31.42578125" bestFit="1" customWidth="1"/>
    <col min="147" max="148" width="13.140625" bestFit="1" customWidth="1"/>
    <col min="149" max="149" width="7.85546875" bestFit="1" customWidth="1"/>
    <col min="150" max="150" width="6.5703125" bestFit="1" customWidth="1"/>
    <col min="151" max="151" width="31.85546875" bestFit="1" customWidth="1"/>
    <col min="152" max="152" width="13.85546875" bestFit="1" customWidth="1"/>
    <col min="153" max="153" width="37.140625" bestFit="1" customWidth="1"/>
    <col min="154" max="154" width="24.140625" bestFit="1" customWidth="1"/>
    <col min="155" max="155" width="31.5703125" bestFit="1" customWidth="1"/>
    <col min="156" max="156" width="31.140625" bestFit="1" customWidth="1"/>
    <col min="157" max="157" width="6" bestFit="1" customWidth="1"/>
    <col min="158" max="158" width="11.140625" bestFit="1" customWidth="1"/>
    <col min="159" max="159" width="31.85546875" bestFit="1" customWidth="1"/>
    <col min="160" max="160" width="24.140625" bestFit="1" customWidth="1"/>
    <col min="161" max="161" width="33.140625" bestFit="1" customWidth="1"/>
    <col min="162" max="162" width="19.85546875" bestFit="1" customWidth="1"/>
    <col min="163" max="163" width="9.85546875" bestFit="1" customWidth="1"/>
    <col min="164" max="164" width="33.85546875" bestFit="1" customWidth="1"/>
    <col min="165" max="165" width="16.140625" bestFit="1" customWidth="1"/>
    <col min="166" max="166" width="21.42578125" bestFit="1" customWidth="1"/>
    <col min="167" max="167" width="6.42578125" bestFit="1" customWidth="1"/>
    <col min="168" max="168" width="24.85546875" bestFit="1" customWidth="1"/>
    <col min="169" max="169" width="18.140625" bestFit="1" customWidth="1"/>
    <col min="170" max="170" width="31.85546875" bestFit="1" customWidth="1"/>
    <col min="171" max="171" width="24.85546875" bestFit="1" customWidth="1"/>
    <col min="172" max="172" width="21" bestFit="1" customWidth="1"/>
    <col min="173" max="173" width="12.85546875" bestFit="1" customWidth="1"/>
    <col min="174" max="174" width="15.5703125" bestFit="1" customWidth="1"/>
    <col min="175" max="175" width="31.42578125" bestFit="1" customWidth="1"/>
    <col min="176" max="176" width="10.140625" bestFit="1" customWidth="1"/>
    <col min="177" max="177" width="33.85546875" bestFit="1" customWidth="1"/>
    <col min="178" max="178" width="26.140625" bestFit="1" customWidth="1"/>
    <col min="179" max="179" width="28.140625" bestFit="1" customWidth="1"/>
    <col min="180" max="180" width="26" bestFit="1" customWidth="1"/>
    <col min="181" max="182" width="9.140625" customWidth="1"/>
    <col min="183" max="183" width="9.140625" bestFit="1" customWidth="1"/>
    <col min="184" max="184" width="38.5703125" bestFit="1" customWidth="1"/>
    <col min="185" max="185" width="5.85546875" bestFit="1" customWidth="1"/>
    <col min="186" max="186" width="25" bestFit="1" customWidth="1"/>
    <col min="187" max="187" width="13.140625" bestFit="1" customWidth="1"/>
    <col min="188" max="188" width="20.140625" bestFit="1" customWidth="1"/>
    <col min="189" max="189" width="8" bestFit="1" customWidth="1"/>
    <col min="190" max="190" width="14" bestFit="1" customWidth="1"/>
    <col min="191" max="191" width="10.140625" bestFit="1" customWidth="1"/>
    <col min="192" max="192" width="8.140625" bestFit="1" customWidth="1"/>
    <col min="193" max="193" width="8.42578125" bestFit="1" customWidth="1"/>
    <col min="194" max="194" width="22.140625" bestFit="1" customWidth="1"/>
    <col min="195" max="195" width="19.140625" bestFit="1" customWidth="1"/>
    <col min="196" max="196" width="25.140625" bestFit="1" customWidth="1"/>
    <col min="197" max="197" width="12" bestFit="1" customWidth="1"/>
    <col min="198" max="198" width="31.85546875" bestFit="1" customWidth="1"/>
    <col min="199" max="199" width="15.140625" bestFit="1" customWidth="1"/>
    <col min="200" max="200" width="22.85546875" bestFit="1" customWidth="1"/>
    <col min="201" max="201" width="37.85546875" bestFit="1" customWidth="1"/>
    <col min="202" max="202" width="28" bestFit="1" customWidth="1"/>
    <col min="203" max="203" width="28.42578125" bestFit="1" customWidth="1"/>
    <col min="204" max="204" width="10.5703125" bestFit="1" customWidth="1"/>
    <col min="205" max="205" width="23.5703125" bestFit="1" customWidth="1"/>
    <col min="206" max="206" width="6.42578125" bestFit="1" customWidth="1"/>
    <col min="207" max="207" width="19.5703125" bestFit="1" customWidth="1"/>
    <col min="208" max="208" width="24.85546875" bestFit="1" customWidth="1"/>
    <col min="209" max="209" width="8" bestFit="1" customWidth="1"/>
    <col min="210" max="210" width="16.5703125" bestFit="1" customWidth="1"/>
    <col min="211" max="211" width="6" bestFit="1" customWidth="1"/>
    <col min="212" max="212" width="12.140625" bestFit="1" customWidth="1"/>
    <col min="213" max="213" width="8.85546875" bestFit="1" customWidth="1"/>
    <col min="214" max="214" width="36.140625" bestFit="1" customWidth="1"/>
    <col min="215" max="215" width="26.85546875" bestFit="1" customWidth="1"/>
    <col min="216" max="216" width="27.140625" bestFit="1" customWidth="1"/>
    <col min="217" max="217" width="15.140625" bestFit="1" customWidth="1"/>
    <col min="218" max="218" width="12.85546875" bestFit="1" customWidth="1"/>
    <col min="219" max="220" width="34.42578125" bestFit="1" customWidth="1"/>
    <col min="221" max="221" width="11.140625" bestFit="1" customWidth="1"/>
    <col min="222" max="222" width="30.85546875" bestFit="1" customWidth="1"/>
    <col min="223" max="223" width="8.85546875" bestFit="1" customWidth="1"/>
    <col min="224" max="224" width="32.85546875" bestFit="1" customWidth="1"/>
    <col min="225" max="225" width="33.85546875" bestFit="1" customWidth="1"/>
    <col min="226" max="226" width="27.85546875" bestFit="1" customWidth="1"/>
    <col min="227" max="227" width="29.85546875" bestFit="1" customWidth="1"/>
    <col min="228" max="228" width="33.140625" bestFit="1" customWidth="1"/>
    <col min="229" max="229" width="11.5703125" bestFit="1" customWidth="1"/>
    <col min="230" max="230" width="11.140625" bestFit="1" customWidth="1"/>
    <col min="231" max="231" width="26.85546875" bestFit="1" customWidth="1"/>
    <col min="232" max="232" width="26.140625" bestFit="1" customWidth="1"/>
    <col min="233" max="233" width="24" bestFit="1" customWidth="1"/>
    <col min="234" max="234" width="21.42578125" bestFit="1" customWidth="1"/>
    <col min="235" max="235" width="32.140625" bestFit="1" customWidth="1"/>
    <col min="236" max="236" width="25.5703125" bestFit="1" customWidth="1"/>
    <col min="237" max="237" width="32.42578125" bestFit="1" customWidth="1"/>
    <col min="238" max="238" width="24" bestFit="1" customWidth="1"/>
    <col min="239" max="239" width="29.85546875" bestFit="1" customWidth="1"/>
    <col min="240" max="240" width="11.42578125" bestFit="1" customWidth="1"/>
    <col min="241" max="241" width="14.140625" bestFit="1" customWidth="1"/>
    <col min="242" max="242" width="35.42578125" bestFit="1" customWidth="1"/>
    <col min="243" max="243" width="13.42578125" bestFit="1" customWidth="1"/>
    <col min="244" max="244" width="33.140625" bestFit="1" customWidth="1"/>
    <col min="245" max="245" width="18.42578125" bestFit="1" customWidth="1"/>
    <col min="246" max="246" width="32.140625" bestFit="1" customWidth="1"/>
    <col min="247" max="247" width="29" bestFit="1" customWidth="1"/>
    <col min="248" max="248" width="30.85546875" bestFit="1" customWidth="1"/>
    <col min="249" max="249" width="24.140625" bestFit="1" customWidth="1"/>
    <col min="250" max="250" width="21.42578125" bestFit="1" customWidth="1"/>
    <col min="251" max="251" width="22.85546875" bestFit="1" customWidth="1"/>
    <col min="252" max="252" width="30.5703125" bestFit="1" customWidth="1"/>
    <col min="253" max="253" width="12.42578125" bestFit="1" customWidth="1"/>
    <col min="254" max="255" width="9.140625" customWidth="1"/>
  </cols>
  <sheetData>
    <row r="1" spans="1:253" ht="15" customHeight="1" x14ac:dyDescent="0.45">
      <c r="A1" s="61"/>
      <c r="B1" s="356"/>
      <c r="C1" s="356"/>
      <c r="D1" s="356"/>
      <c r="E1" s="357" t="s">
        <v>2019</v>
      </c>
      <c r="F1" s="357"/>
      <c r="G1" s="357"/>
      <c r="H1" s="357"/>
      <c r="I1" s="357"/>
      <c r="J1" s="357"/>
      <c r="K1" s="357"/>
      <c r="L1" s="357"/>
      <c r="M1" s="62"/>
      <c r="N1" s="62"/>
      <c r="O1" s="61"/>
      <c r="P1" s="61"/>
      <c r="Q1" s="61"/>
      <c r="R1" s="61"/>
      <c r="S1" s="61"/>
      <c r="T1" s="61"/>
      <c r="U1" s="61"/>
      <c r="V1" s="61"/>
      <c r="W1" s="47"/>
      <c r="X1" s="47"/>
      <c r="Y1" s="47"/>
      <c r="Z1" s="47"/>
    </row>
    <row r="2" spans="1:253" ht="15" customHeight="1" x14ac:dyDescent="0.45">
      <c r="A2" s="61"/>
      <c r="B2" s="356"/>
      <c r="C2" s="356"/>
      <c r="D2" s="356"/>
      <c r="E2" s="358"/>
      <c r="F2" s="358"/>
      <c r="G2" s="358"/>
      <c r="H2" s="358"/>
      <c r="I2" s="358"/>
      <c r="J2" s="358"/>
      <c r="K2" s="358"/>
      <c r="L2" s="358"/>
      <c r="M2" s="62"/>
      <c r="N2" s="62"/>
      <c r="O2" s="61"/>
      <c r="P2" s="61"/>
      <c r="Q2" s="61"/>
      <c r="R2" s="61"/>
      <c r="S2" s="61"/>
      <c r="T2" s="61"/>
      <c r="U2" s="61"/>
      <c r="V2" s="61"/>
      <c r="W2" s="47"/>
      <c r="X2" s="47"/>
      <c r="Y2" s="47"/>
      <c r="Z2" s="47"/>
    </row>
    <row r="3" spans="1:253" ht="17.25" customHeight="1" x14ac:dyDescent="0.25">
      <c r="A3" s="61"/>
      <c r="B3" s="356"/>
      <c r="C3" s="356"/>
      <c r="D3" s="356"/>
      <c r="E3" s="359" t="s">
        <v>2373</v>
      </c>
      <c r="F3" s="360"/>
      <c r="G3" s="360"/>
      <c r="H3" s="361"/>
      <c r="I3" s="368" t="s">
        <v>2374</v>
      </c>
      <c r="J3" s="346"/>
      <c r="K3" s="347"/>
      <c r="L3" s="324">
        <v>2017</v>
      </c>
      <c r="M3" s="63"/>
      <c r="N3" s="63"/>
      <c r="O3" s="61"/>
      <c r="P3" s="61"/>
      <c r="Q3" s="61"/>
      <c r="R3" s="61"/>
      <c r="S3" s="61"/>
      <c r="T3" s="61"/>
      <c r="U3" s="61"/>
      <c r="V3" s="61"/>
      <c r="W3" s="47"/>
      <c r="X3" s="47"/>
      <c r="Y3" s="47"/>
      <c r="Z3" s="47"/>
    </row>
    <row r="4" spans="1:253" ht="15" customHeight="1" x14ac:dyDescent="0.25">
      <c r="A4" s="61"/>
      <c r="B4" s="356"/>
      <c r="C4" s="356"/>
      <c r="D4" s="356"/>
      <c r="E4" s="362"/>
      <c r="F4" s="363"/>
      <c r="G4" s="363"/>
      <c r="H4" s="364"/>
      <c r="I4" s="369"/>
      <c r="J4" s="348"/>
      <c r="K4" s="349"/>
      <c r="L4" s="325"/>
      <c r="M4" s="64"/>
      <c r="N4" s="64"/>
      <c r="O4" s="64"/>
      <c r="P4" s="64"/>
      <c r="Q4" s="64"/>
      <c r="R4" s="64"/>
      <c r="S4" s="64"/>
      <c r="T4" s="342"/>
      <c r="U4" s="342"/>
      <c r="V4" s="342"/>
      <c r="W4" s="48"/>
      <c r="X4" s="48"/>
      <c r="Y4" s="48"/>
      <c r="Z4" s="48"/>
      <c r="AA4" s="16"/>
    </row>
    <row r="5" spans="1:253" ht="15" customHeight="1" x14ac:dyDescent="0.25">
      <c r="A5" s="61"/>
      <c r="B5" s="65"/>
      <c r="C5" s="65"/>
      <c r="D5" s="65"/>
      <c r="E5" s="365"/>
      <c r="F5" s="366"/>
      <c r="G5" s="366"/>
      <c r="H5" s="367"/>
      <c r="I5" s="370"/>
      <c r="J5" s="350"/>
      <c r="K5" s="351"/>
      <c r="L5" s="326"/>
      <c r="M5" s="64"/>
      <c r="N5" s="64"/>
      <c r="O5" s="64"/>
      <c r="P5" s="64"/>
      <c r="Q5" s="64"/>
      <c r="R5" s="64"/>
      <c r="S5" s="64"/>
      <c r="T5" s="66"/>
      <c r="U5" s="66"/>
      <c r="V5" s="66"/>
      <c r="W5" s="48"/>
      <c r="X5" s="48"/>
      <c r="Y5" s="48"/>
      <c r="Z5" s="48"/>
      <c r="AA5" s="16"/>
    </row>
    <row r="6" spans="1:253" ht="15" customHeight="1" x14ac:dyDescent="0.25">
      <c r="A6" s="61"/>
      <c r="B6" s="327" t="s">
        <v>0</v>
      </c>
      <c r="C6" s="328"/>
      <c r="D6" s="67"/>
      <c r="E6" s="67"/>
      <c r="F6" s="67"/>
      <c r="G6" s="67"/>
      <c r="H6" s="67"/>
      <c r="I6" s="67"/>
      <c r="J6" s="67"/>
      <c r="K6" s="67"/>
      <c r="L6" s="68"/>
      <c r="M6" s="343"/>
      <c r="N6" s="343"/>
      <c r="O6" s="343"/>
      <c r="P6" s="344"/>
      <c r="Q6" s="344"/>
      <c r="R6" s="344"/>
      <c r="S6" s="64"/>
      <c r="T6" s="345"/>
      <c r="U6" s="345"/>
      <c r="V6" s="345"/>
      <c r="W6" s="48"/>
      <c r="X6" s="48"/>
      <c r="Y6" s="48"/>
      <c r="Z6" s="48"/>
      <c r="AA6" s="16"/>
    </row>
    <row r="7" spans="1:253" ht="15" customHeight="1" x14ac:dyDescent="0.25">
      <c r="A7" s="61"/>
      <c r="B7" s="329"/>
      <c r="C7" s="330"/>
      <c r="D7" s="69"/>
      <c r="E7" s="69"/>
      <c r="F7" s="69"/>
      <c r="G7" s="69"/>
      <c r="H7" s="69"/>
      <c r="I7" s="69"/>
      <c r="J7" s="69"/>
      <c r="K7" s="69"/>
      <c r="L7" s="70"/>
      <c r="M7" s="343"/>
      <c r="N7" s="343"/>
      <c r="O7" s="343"/>
      <c r="P7" s="344"/>
      <c r="Q7" s="344"/>
      <c r="R7" s="344"/>
      <c r="S7" s="64"/>
      <c r="T7" s="345"/>
      <c r="U7" s="345"/>
      <c r="V7" s="345"/>
      <c r="W7" s="48"/>
      <c r="X7" s="48"/>
      <c r="Y7" s="48"/>
      <c r="Z7" s="48"/>
      <c r="AA7" s="16"/>
    </row>
    <row r="8" spans="1:253" ht="15.75" customHeight="1" x14ac:dyDescent="0.25">
      <c r="A8" s="61"/>
      <c r="B8" s="331"/>
      <c r="C8" s="332"/>
      <c r="D8" s="71"/>
      <c r="E8" s="71"/>
      <c r="F8" s="71"/>
      <c r="G8" s="71"/>
      <c r="H8" s="71"/>
      <c r="I8" s="71"/>
      <c r="J8" s="71"/>
      <c r="K8" s="71"/>
      <c r="L8" s="72"/>
      <c r="M8" s="343"/>
      <c r="N8" s="343"/>
      <c r="O8" s="343"/>
      <c r="P8" s="344"/>
      <c r="Q8" s="344"/>
      <c r="R8" s="344"/>
      <c r="S8" s="64"/>
      <c r="T8" s="345"/>
      <c r="U8" s="345"/>
      <c r="V8" s="345"/>
      <c r="W8" s="48"/>
      <c r="X8" s="48"/>
      <c r="Y8" s="48"/>
      <c r="Z8" s="48"/>
      <c r="AA8" s="16"/>
    </row>
    <row r="9" spans="1:253" ht="18.75" x14ac:dyDescent="0.25">
      <c r="A9" s="61"/>
      <c r="B9" s="65"/>
      <c r="C9" s="73"/>
      <c r="D9" s="73"/>
      <c r="E9" s="73"/>
      <c r="F9" s="73"/>
      <c r="G9" s="73"/>
      <c r="H9" s="73"/>
      <c r="I9" s="73"/>
      <c r="J9" s="73"/>
      <c r="K9" s="73"/>
      <c r="L9" s="65"/>
      <c r="M9" s="64"/>
      <c r="N9" s="64"/>
      <c r="O9" s="64"/>
      <c r="P9" s="64"/>
      <c r="Q9" s="64"/>
      <c r="R9" s="64"/>
      <c r="S9" s="64"/>
      <c r="T9" s="64"/>
      <c r="U9" s="64"/>
      <c r="V9" s="64"/>
      <c r="W9" s="48"/>
      <c r="X9" s="48"/>
      <c r="Y9" s="48"/>
      <c r="Z9" s="48"/>
      <c r="AA9" s="16"/>
    </row>
    <row r="10" spans="1:253" x14ac:dyDescent="0.25">
      <c r="A10" s="61"/>
      <c r="B10" s="74"/>
      <c r="C10" s="74"/>
      <c r="D10" s="74"/>
      <c r="E10" s="371" t="s">
        <v>1810</v>
      </c>
      <c r="F10" s="371"/>
      <c r="G10" s="371"/>
      <c r="H10" s="371"/>
      <c r="I10" s="371"/>
      <c r="J10" s="371"/>
      <c r="K10" s="371"/>
      <c r="L10" s="371"/>
      <c r="M10" s="61"/>
      <c r="N10" s="61"/>
      <c r="O10" s="61"/>
      <c r="P10" s="61"/>
      <c r="Q10" s="61"/>
      <c r="R10" s="61"/>
      <c r="S10" s="61"/>
      <c r="T10" s="61"/>
      <c r="U10" s="61"/>
      <c r="V10" s="61"/>
      <c r="W10" s="47"/>
      <c r="X10" s="47"/>
      <c r="Y10" s="47"/>
      <c r="Z10" s="47"/>
    </row>
    <row r="11" spans="1:253" ht="26.25" customHeight="1" x14ac:dyDescent="0.25">
      <c r="A11" s="61"/>
      <c r="B11" s="333" t="s">
        <v>1808</v>
      </c>
      <c r="C11" s="334"/>
      <c r="D11" s="335"/>
      <c r="E11" s="352"/>
      <c r="F11" s="353"/>
      <c r="G11" s="353"/>
      <c r="H11" s="353"/>
      <c r="I11" s="318" t="s">
        <v>1979</v>
      </c>
      <c r="J11" s="319"/>
      <c r="K11" s="319"/>
      <c r="L11" s="320"/>
      <c r="M11" s="61"/>
      <c r="N11" s="61"/>
      <c r="O11" s="61"/>
      <c r="P11" s="61"/>
      <c r="Q11" s="61"/>
      <c r="R11" s="61"/>
      <c r="S11" s="61"/>
      <c r="T11" s="61"/>
      <c r="U11" s="61"/>
      <c r="V11" s="61"/>
      <c r="W11" s="47"/>
      <c r="X11" s="47"/>
      <c r="Y11" s="47"/>
      <c r="Z11" s="47"/>
    </row>
    <row r="12" spans="1:253" ht="26.25" customHeight="1" x14ac:dyDescent="0.25">
      <c r="A12" s="61"/>
      <c r="B12" s="336"/>
      <c r="C12" s="337"/>
      <c r="D12" s="338"/>
      <c r="E12" s="352"/>
      <c r="F12" s="353"/>
      <c r="G12" s="353"/>
      <c r="H12" s="353"/>
      <c r="I12" s="318"/>
      <c r="J12" s="319"/>
      <c r="K12" s="319"/>
      <c r="L12" s="320"/>
      <c r="M12" s="61"/>
      <c r="N12" s="61"/>
      <c r="O12" s="61"/>
      <c r="P12" s="61"/>
      <c r="Q12" s="61"/>
      <c r="R12" s="61"/>
      <c r="S12" s="61"/>
      <c r="T12" s="61"/>
      <c r="U12" s="61"/>
      <c r="V12" s="61"/>
      <c r="W12" s="47"/>
      <c r="X12" s="47"/>
      <c r="Y12" s="47"/>
      <c r="Z12" s="47"/>
    </row>
    <row r="13" spans="1:253" ht="26.25" customHeight="1" x14ac:dyDescent="0.25">
      <c r="A13" s="61"/>
      <c r="B13" s="339"/>
      <c r="C13" s="340"/>
      <c r="D13" s="341"/>
      <c r="E13" s="354"/>
      <c r="F13" s="355"/>
      <c r="G13" s="355"/>
      <c r="H13" s="355"/>
      <c r="I13" s="321"/>
      <c r="J13" s="322"/>
      <c r="K13" s="322"/>
      <c r="L13" s="323"/>
      <c r="M13" s="61"/>
      <c r="N13" s="61"/>
      <c r="O13" s="61"/>
      <c r="P13" s="61"/>
      <c r="Q13" s="61"/>
      <c r="R13" s="61"/>
      <c r="S13" s="61"/>
      <c r="T13" s="61"/>
      <c r="U13" s="61"/>
      <c r="V13" s="61"/>
      <c r="W13" s="47"/>
      <c r="X13" s="47"/>
      <c r="Y13" s="47"/>
      <c r="Z13" s="47"/>
    </row>
    <row r="14" spans="1:253" s="16" customFormat="1" ht="63.75" customHeight="1" x14ac:dyDescent="0.25">
      <c r="A14" s="75"/>
      <c r="B14" s="80" t="s">
        <v>1816</v>
      </c>
      <c r="C14" s="81" t="s">
        <v>1811</v>
      </c>
      <c r="D14" s="80" t="s">
        <v>1812</v>
      </c>
      <c r="E14" s="80" t="s">
        <v>1813</v>
      </c>
      <c r="F14" s="80" t="s">
        <v>2</v>
      </c>
      <c r="G14" s="81" t="s">
        <v>1814</v>
      </c>
      <c r="H14" s="81" t="s">
        <v>1976</v>
      </c>
      <c r="I14" s="104" t="s">
        <v>181</v>
      </c>
      <c r="J14" s="76" t="s">
        <v>1815</v>
      </c>
      <c r="K14" s="80" t="s">
        <v>8</v>
      </c>
      <c r="L14" s="80" t="s">
        <v>10</v>
      </c>
      <c r="M14" s="61"/>
      <c r="N14" s="64"/>
      <c r="O14" s="64"/>
      <c r="P14" s="64"/>
      <c r="Q14" s="64"/>
      <c r="R14" s="64"/>
      <c r="S14" s="64"/>
      <c r="T14" s="64"/>
      <c r="U14" s="64"/>
      <c r="V14" s="64"/>
      <c r="W14" s="48"/>
      <c r="X14" s="48"/>
      <c r="Y14" s="48"/>
      <c r="Z14" s="48"/>
    </row>
    <row r="15" spans="1:253" s="16" customFormat="1" ht="21" customHeight="1" x14ac:dyDescent="0.25">
      <c r="A15" s="61"/>
      <c r="B15" s="77" t="s">
        <v>1819</v>
      </c>
      <c r="C15" s="78" t="s">
        <v>1817</v>
      </c>
      <c r="D15" s="78" t="s">
        <v>1819</v>
      </c>
      <c r="E15" s="78" t="s">
        <v>1819</v>
      </c>
      <c r="F15" s="78" t="s">
        <v>1819</v>
      </c>
      <c r="G15" s="78" t="s">
        <v>1819</v>
      </c>
      <c r="H15" s="78" t="s">
        <v>1819</v>
      </c>
      <c r="I15" s="117" t="s">
        <v>2372</v>
      </c>
      <c r="J15" s="78" t="s">
        <v>1820</v>
      </c>
      <c r="K15" s="78" t="s">
        <v>1820</v>
      </c>
      <c r="L15" s="78" t="s">
        <v>1820</v>
      </c>
      <c r="M15" s="61"/>
      <c r="N15" s="64"/>
      <c r="O15" s="64"/>
      <c r="P15" s="64"/>
      <c r="Q15" s="64" t="s">
        <v>1821</v>
      </c>
      <c r="R15" s="64" t="s">
        <v>1822</v>
      </c>
      <c r="S15" s="64" t="s">
        <v>1823</v>
      </c>
      <c r="T15" s="64" t="s">
        <v>1826</v>
      </c>
      <c r="U15" s="64" t="s">
        <v>1824</v>
      </c>
      <c r="V15" s="64"/>
      <c r="W15" s="48"/>
      <c r="X15" s="48"/>
      <c r="Y15" s="48"/>
      <c r="Z15" s="48"/>
      <c r="AE15" s="16" t="s">
        <v>1831</v>
      </c>
    </row>
    <row r="16" spans="1:253" s="16" customFormat="1" ht="24.95" customHeight="1" x14ac:dyDescent="0.25">
      <c r="A16" s="61"/>
      <c r="B16" s="79"/>
      <c r="C16" s="79"/>
      <c r="D16" s="80"/>
      <c r="E16" s="81"/>
      <c r="F16" s="80"/>
      <c r="G16" s="79"/>
      <c r="H16" s="79"/>
      <c r="I16" s="79"/>
      <c r="J16" s="82"/>
      <c r="K16" s="83"/>
      <c r="L16" s="83"/>
      <c r="M16" s="61"/>
      <c r="N16" s="64" t="s">
        <v>6</v>
      </c>
      <c r="O16" s="64"/>
      <c r="P16" s="84" t="s">
        <v>6</v>
      </c>
      <c r="Q16" s="84" t="s">
        <v>6</v>
      </c>
      <c r="R16" s="84" t="s">
        <v>6</v>
      </c>
      <c r="S16" s="84" t="s">
        <v>6</v>
      </c>
      <c r="T16" s="84" t="s">
        <v>6</v>
      </c>
      <c r="U16" s="84" t="s">
        <v>6</v>
      </c>
      <c r="V16" s="64"/>
      <c r="W16" s="48"/>
      <c r="X16" s="48"/>
      <c r="Y16" s="48"/>
      <c r="Z16" s="48"/>
      <c r="AE16" s="20" t="s">
        <v>24</v>
      </c>
      <c r="AF16" s="16" t="e">
        <f>VLOOKUP(B16,Sheet1!$B$748:$C$779,2,FALSE)</f>
        <v>#N/A</v>
      </c>
      <c r="AL16" s="20" t="s">
        <v>24</v>
      </c>
      <c r="AM16" s="20" t="s">
        <v>36</v>
      </c>
      <c r="AN16" s="20" t="s">
        <v>34</v>
      </c>
      <c r="AO16" s="20" t="s">
        <v>60</v>
      </c>
      <c r="AP16" s="20" t="s">
        <v>65</v>
      </c>
      <c r="AQ16" s="20" t="s">
        <v>58</v>
      </c>
      <c r="AR16" s="20" t="s">
        <v>63</v>
      </c>
      <c r="AS16" s="20" t="s">
        <v>85</v>
      </c>
      <c r="AT16" s="20" t="s">
        <v>95</v>
      </c>
      <c r="AU16" s="20" t="s">
        <v>78</v>
      </c>
      <c r="AV16" s="20" t="s">
        <v>83</v>
      </c>
      <c r="AW16" s="20" t="s">
        <v>88</v>
      </c>
      <c r="AX16" s="20" t="s">
        <v>127</v>
      </c>
      <c r="AY16" s="20" t="s">
        <v>1957</v>
      </c>
      <c r="AZ16" s="20" t="s">
        <v>110</v>
      </c>
      <c r="BA16" s="20" t="s">
        <v>142</v>
      </c>
      <c r="BB16" s="20" t="s">
        <v>125</v>
      </c>
      <c r="BC16" s="20" t="s">
        <v>171</v>
      </c>
      <c r="BD16" s="20" t="s">
        <v>175</v>
      </c>
      <c r="BE16" s="20" t="s">
        <v>140</v>
      </c>
      <c r="BF16" s="20" t="s">
        <v>184</v>
      </c>
      <c r="BG16" s="20" t="s">
        <v>145</v>
      </c>
      <c r="BH16" s="20" t="s">
        <v>193</v>
      </c>
      <c r="BI16" s="20" t="s">
        <v>207</v>
      </c>
      <c r="BJ16" s="20" t="s">
        <v>164</v>
      </c>
      <c r="BK16" s="20" t="s">
        <v>214</v>
      </c>
      <c r="BL16" s="20" t="s">
        <v>173</v>
      </c>
      <c r="BM16" s="20" t="s">
        <v>225</v>
      </c>
      <c r="BN16" s="20" t="s">
        <v>229</v>
      </c>
      <c r="BO16" s="20" t="s">
        <v>187</v>
      </c>
      <c r="BP16" s="20" t="s">
        <v>191</v>
      </c>
      <c r="BQ16" s="20" t="s">
        <v>239</v>
      </c>
      <c r="BR16" s="20" t="s">
        <v>243</v>
      </c>
      <c r="BS16" s="20" t="s">
        <v>258</v>
      </c>
      <c r="BT16" s="20" t="s">
        <v>278</v>
      </c>
      <c r="BU16" s="20" t="s">
        <v>282</v>
      </c>
      <c r="BV16" s="20" t="s">
        <v>286</v>
      </c>
      <c r="BW16" s="20" t="s">
        <v>276</v>
      </c>
      <c r="BX16" s="20" t="s">
        <v>301</v>
      </c>
      <c r="BY16" s="20" t="s">
        <v>284</v>
      </c>
      <c r="BZ16" s="20" t="s">
        <v>308</v>
      </c>
      <c r="CA16" s="20" t="s">
        <v>295</v>
      </c>
      <c r="CB16" s="20" t="s">
        <v>303</v>
      </c>
      <c r="CC16" s="20" t="s">
        <v>310</v>
      </c>
      <c r="CD16" s="20" t="s">
        <v>329</v>
      </c>
      <c r="CE16" s="20" t="s">
        <v>320</v>
      </c>
      <c r="CF16" s="20" t="s">
        <v>336</v>
      </c>
      <c r="CG16" s="20" t="s">
        <v>331</v>
      </c>
      <c r="CH16" s="20" t="s">
        <v>347</v>
      </c>
      <c r="CI16" s="20" t="s">
        <v>341</v>
      </c>
      <c r="CJ16" s="20" t="s">
        <v>345</v>
      </c>
      <c r="CK16" s="20" t="s">
        <v>365</v>
      </c>
      <c r="CL16" s="20" t="s">
        <v>373</v>
      </c>
      <c r="CM16" s="20" t="s">
        <v>367</v>
      </c>
      <c r="CN16" s="20" t="s">
        <v>384</v>
      </c>
      <c r="CO16" s="20" t="s">
        <v>371</v>
      </c>
      <c r="CP16" s="20" t="s">
        <v>395</v>
      </c>
      <c r="CQ16" s="20" t="s">
        <v>382</v>
      </c>
      <c r="CR16" s="20" t="s">
        <v>402</v>
      </c>
      <c r="CS16" s="20" t="s">
        <v>406</v>
      </c>
      <c r="CT16" s="20" t="s">
        <v>410</v>
      </c>
      <c r="CU16" s="20" t="s">
        <v>414</v>
      </c>
      <c r="CV16" s="20" t="s">
        <v>393</v>
      </c>
      <c r="CW16" s="20" t="s">
        <v>421</v>
      </c>
      <c r="CX16" s="20" t="s">
        <v>429</v>
      </c>
      <c r="CY16" s="20" t="s">
        <v>408</v>
      </c>
      <c r="CZ16" s="20" t="s">
        <v>412</v>
      </c>
      <c r="DA16" s="20" t="s">
        <v>416</v>
      </c>
      <c r="DB16" s="20" t="s">
        <v>419</v>
      </c>
      <c r="DC16" s="20" t="s">
        <v>445</v>
      </c>
      <c r="DD16" s="20" t="s">
        <v>434</v>
      </c>
      <c r="DE16" s="20" t="s">
        <v>440</v>
      </c>
      <c r="DF16" s="20" t="s">
        <v>459</v>
      </c>
      <c r="DG16" s="20" t="s">
        <v>453</v>
      </c>
      <c r="DH16" s="20" t="s">
        <v>478</v>
      </c>
      <c r="DI16" s="20" t="s">
        <v>490</v>
      </c>
      <c r="DJ16" s="20" t="s">
        <v>480</v>
      </c>
      <c r="DK16" s="20" t="s">
        <v>501</v>
      </c>
      <c r="DL16" s="20" t="s">
        <v>495</v>
      </c>
      <c r="DM16" s="20" t="s">
        <v>514</v>
      </c>
      <c r="DN16" s="20" t="s">
        <v>527</v>
      </c>
      <c r="DO16" s="20" t="s">
        <v>531</v>
      </c>
      <c r="DP16" s="20" t="s">
        <v>545</v>
      </c>
      <c r="DQ16" s="20" t="s">
        <v>554</v>
      </c>
      <c r="DR16" s="20" t="s">
        <v>562</v>
      </c>
      <c r="DS16" s="20" t="s">
        <v>566</v>
      </c>
      <c r="DT16" s="20" t="s">
        <v>564</v>
      </c>
      <c r="DU16" s="20" t="s">
        <v>573</v>
      </c>
      <c r="DV16" s="20" t="s">
        <v>576</v>
      </c>
      <c r="DW16" s="20" t="s">
        <v>579</v>
      </c>
      <c r="DX16" s="20" t="s">
        <v>586</v>
      </c>
      <c r="DY16" s="20" t="s">
        <v>589</v>
      </c>
      <c r="DZ16" s="20" t="s">
        <v>596</v>
      </c>
      <c r="EA16" s="20" t="s">
        <v>600</v>
      </c>
      <c r="EB16" s="20" t="s">
        <v>606</v>
      </c>
      <c r="EC16" s="20" t="s">
        <v>610</v>
      </c>
      <c r="ED16" s="20" t="s">
        <v>614</v>
      </c>
      <c r="EE16" s="20" t="s">
        <v>625</v>
      </c>
      <c r="EF16" s="20" t="s">
        <v>629</v>
      </c>
      <c r="EG16" s="20" t="s">
        <v>633</v>
      </c>
      <c r="EH16" s="20" t="s">
        <v>648</v>
      </c>
      <c r="EI16" s="20" t="s">
        <v>652</v>
      </c>
      <c r="EJ16" s="20" t="s">
        <v>660</v>
      </c>
      <c r="EK16" s="20" t="s">
        <v>664</v>
      </c>
      <c r="EL16" s="20" t="s">
        <v>671</v>
      </c>
      <c r="EM16" s="20" t="s">
        <v>675</v>
      </c>
      <c r="EN16" s="20" t="s">
        <v>682</v>
      </c>
      <c r="EO16" s="20" t="s">
        <v>694</v>
      </c>
      <c r="EP16" s="20" t="s">
        <v>701</v>
      </c>
      <c r="EQ16" s="20" t="s">
        <v>705</v>
      </c>
      <c r="ER16" s="20" t="s">
        <v>709</v>
      </c>
      <c r="ES16" s="20" t="s">
        <v>720</v>
      </c>
      <c r="ET16" s="20" t="s">
        <v>724</v>
      </c>
      <c r="EU16" s="20" t="s">
        <v>736</v>
      </c>
      <c r="EV16" s="20" t="s">
        <v>739</v>
      </c>
      <c r="EW16" s="20" t="s">
        <v>743</v>
      </c>
      <c r="EX16" s="20" t="s">
        <v>747</v>
      </c>
      <c r="EY16" s="20" t="s">
        <v>754</v>
      </c>
      <c r="EZ16" s="20" t="s">
        <v>758</v>
      </c>
      <c r="FA16" s="20" t="s">
        <v>766</v>
      </c>
      <c r="FB16" s="20" t="s">
        <v>773</v>
      </c>
      <c r="FC16" s="20" t="s">
        <v>784</v>
      </c>
      <c r="FD16" s="20" t="s">
        <v>788</v>
      </c>
      <c r="FE16" s="20" t="s">
        <v>792</v>
      </c>
      <c r="FF16" s="20" t="s">
        <v>796</v>
      </c>
      <c r="FG16" s="20" t="s">
        <v>800</v>
      </c>
      <c r="FH16" s="20" t="s">
        <v>811</v>
      </c>
      <c r="FI16" s="20" t="s">
        <v>815</v>
      </c>
      <c r="FJ16" s="20" t="s">
        <v>819</v>
      </c>
      <c r="FK16" s="20" t="s">
        <v>823</v>
      </c>
      <c r="FL16" s="20" t="s">
        <v>826</v>
      </c>
      <c r="FM16" s="20" t="s">
        <v>830</v>
      </c>
      <c r="FN16" s="20" t="s">
        <v>837</v>
      </c>
      <c r="FO16" s="20" t="s">
        <v>841</v>
      </c>
      <c r="FP16" s="20" t="s">
        <v>849</v>
      </c>
      <c r="FQ16" s="20" t="s">
        <v>853</v>
      </c>
      <c r="FR16" s="20" t="s">
        <v>857</v>
      </c>
      <c r="FS16" s="20" t="s">
        <v>864</v>
      </c>
      <c r="FT16" s="20" t="s">
        <v>872</v>
      </c>
      <c r="FU16" s="20" t="s">
        <v>876</v>
      </c>
      <c r="FV16" s="20" t="s">
        <v>880</v>
      </c>
      <c r="FW16" s="20" t="s">
        <v>887</v>
      </c>
      <c r="FX16" s="20" t="s">
        <v>894</v>
      </c>
      <c r="GA16" s="20" t="s">
        <v>897</v>
      </c>
      <c r="GB16" s="20" t="s">
        <v>900</v>
      </c>
      <c r="GC16" s="20" t="s">
        <v>908</v>
      </c>
      <c r="GD16" s="20" t="s">
        <v>912</v>
      </c>
      <c r="GE16" s="20" t="s">
        <v>918</v>
      </c>
      <c r="GF16" s="20" t="s">
        <v>922</v>
      </c>
      <c r="GG16" s="20" t="s">
        <v>926</v>
      </c>
      <c r="GH16" s="20" t="s">
        <v>930</v>
      </c>
      <c r="GI16" s="20" t="s">
        <v>937</v>
      </c>
      <c r="GJ16" s="20" t="s">
        <v>941</v>
      </c>
      <c r="GK16" s="20" t="s">
        <v>949</v>
      </c>
      <c r="GL16" s="20" t="s">
        <v>953</v>
      </c>
      <c r="GM16" s="20" t="s">
        <v>957</v>
      </c>
      <c r="GN16" s="20" t="s">
        <v>961</v>
      </c>
      <c r="GO16" s="20" t="s">
        <v>965</v>
      </c>
      <c r="GP16" s="20" t="s">
        <v>972</v>
      </c>
      <c r="GQ16" s="20" t="s">
        <v>980</v>
      </c>
      <c r="GR16" s="20" t="s">
        <v>984</v>
      </c>
      <c r="GS16" s="20" t="s">
        <v>988</v>
      </c>
      <c r="GT16" s="20" t="s">
        <v>992</v>
      </c>
      <c r="GU16" s="20" t="s">
        <v>996</v>
      </c>
      <c r="GV16" s="20" t="s">
        <v>1000</v>
      </c>
      <c r="GW16" s="20" t="s">
        <v>1003</v>
      </c>
      <c r="GX16" s="20" t="s">
        <v>1010</v>
      </c>
      <c r="GY16" s="20" t="s">
        <v>1013</v>
      </c>
      <c r="GZ16" s="20" t="s">
        <v>1016</v>
      </c>
      <c r="HA16" s="20" t="s">
        <v>1020</v>
      </c>
      <c r="HB16" s="20" t="s">
        <v>1028</v>
      </c>
      <c r="HC16" s="20" t="s">
        <v>1032</v>
      </c>
      <c r="HD16" s="20" t="s">
        <v>1035</v>
      </c>
      <c r="HE16" s="20" t="s">
        <v>1039</v>
      </c>
      <c r="HF16" s="20" t="s">
        <v>1042</v>
      </c>
      <c r="HG16" s="20" t="s">
        <v>1045</v>
      </c>
      <c r="HH16" s="20" t="s">
        <v>1053</v>
      </c>
      <c r="HI16" s="20" t="s">
        <v>1056</v>
      </c>
      <c r="HJ16" s="20" t="s">
        <v>1060</v>
      </c>
      <c r="HK16" s="20" t="s">
        <v>1064</v>
      </c>
      <c r="HL16" s="20" t="s">
        <v>1067</v>
      </c>
      <c r="HM16" s="20" t="s">
        <v>1071</v>
      </c>
      <c r="HN16" s="20" t="s">
        <v>1074</v>
      </c>
      <c r="HO16" s="20" t="s">
        <v>1081</v>
      </c>
      <c r="HP16" s="20" t="s">
        <v>1085</v>
      </c>
      <c r="HQ16" s="20" t="s">
        <v>1089</v>
      </c>
      <c r="HR16" s="20" t="s">
        <v>1097</v>
      </c>
      <c r="HS16" s="20" t="s">
        <v>1100</v>
      </c>
      <c r="HT16" s="20" t="s">
        <v>1108</v>
      </c>
      <c r="HU16" s="20" t="s">
        <v>1112</v>
      </c>
      <c r="HV16" s="20" t="s">
        <v>1116</v>
      </c>
      <c r="HW16" s="20" t="s">
        <v>1120</v>
      </c>
      <c r="HX16" s="20" t="s">
        <v>1127</v>
      </c>
      <c r="HY16" s="20" t="s">
        <v>1138</v>
      </c>
      <c r="HZ16" s="20" t="s">
        <v>1145</v>
      </c>
      <c r="IA16" s="20" t="s">
        <v>1149</v>
      </c>
      <c r="IB16" s="20" t="s">
        <v>1153</v>
      </c>
      <c r="IC16" s="20" t="s">
        <v>1156</v>
      </c>
      <c r="ID16" s="20" t="s">
        <v>1159</v>
      </c>
      <c r="IE16" s="20" t="s">
        <v>1163</v>
      </c>
      <c r="IF16" s="20" t="s">
        <v>1167</v>
      </c>
      <c r="IG16" s="20" t="s">
        <v>1171</v>
      </c>
      <c r="IH16" s="20" t="s">
        <v>1174</v>
      </c>
      <c r="II16" s="20" t="s">
        <v>1178</v>
      </c>
      <c r="IJ16" s="20" t="s">
        <v>1186</v>
      </c>
      <c r="IK16" s="20" t="s">
        <v>1190</v>
      </c>
      <c r="IL16" s="20" t="s">
        <v>1194</v>
      </c>
      <c r="IM16" s="20" t="s">
        <v>1198</v>
      </c>
      <c r="IN16" s="20" t="s">
        <v>1205</v>
      </c>
      <c r="IO16" s="20" t="s">
        <v>1212</v>
      </c>
      <c r="IP16" s="20" t="s">
        <v>1216</v>
      </c>
      <c r="IQ16" s="20" t="s">
        <v>1223</v>
      </c>
      <c r="IR16" s="20" t="s">
        <v>1230</v>
      </c>
      <c r="IS16" s="20" t="s">
        <v>1242</v>
      </c>
    </row>
    <row r="17" spans="1:111" s="16" customFormat="1" ht="24.95" customHeight="1" x14ac:dyDescent="0.25">
      <c r="A17" s="61"/>
      <c r="B17" s="79"/>
      <c r="C17" s="79"/>
      <c r="D17" s="80"/>
      <c r="E17" s="81"/>
      <c r="F17" s="80"/>
      <c r="G17" s="79"/>
      <c r="H17" s="79"/>
      <c r="I17" s="79"/>
      <c r="J17" s="82"/>
      <c r="K17" s="83"/>
      <c r="L17" s="83"/>
      <c r="M17" s="61"/>
      <c r="N17" s="64" t="s">
        <v>15</v>
      </c>
      <c r="O17" s="64"/>
      <c r="P17" s="84"/>
      <c r="Q17" s="85" t="s">
        <v>92</v>
      </c>
      <c r="R17" s="85" t="s">
        <v>21</v>
      </c>
      <c r="S17" s="85" t="s">
        <v>44</v>
      </c>
      <c r="T17" s="85" t="s">
        <v>101</v>
      </c>
      <c r="U17" s="85" t="s">
        <v>124</v>
      </c>
      <c r="V17" s="64"/>
      <c r="W17" s="48"/>
      <c r="X17" s="48"/>
      <c r="Y17" s="48"/>
      <c r="Z17" s="48"/>
      <c r="AE17" s="20" t="s">
        <v>36</v>
      </c>
      <c r="AL17" s="21" t="s">
        <v>1836</v>
      </c>
      <c r="AN17" s="16" t="s">
        <v>1837</v>
      </c>
      <c r="AO17" s="16" t="s">
        <v>1838</v>
      </c>
      <c r="AP17" s="16" t="s">
        <v>1841</v>
      </c>
      <c r="AQ17" s="16" t="s">
        <v>1842</v>
      </c>
      <c r="AR17" s="16" t="s">
        <v>1843</v>
      </c>
      <c r="AS17" s="16" t="s">
        <v>1830</v>
      </c>
      <c r="AT17" s="16" t="s">
        <v>1846</v>
      </c>
      <c r="AU17" s="16" t="s">
        <v>1852</v>
      </c>
      <c r="AV17" s="16" t="s">
        <v>1853</v>
      </c>
      <c r="AW17" s="16" t="s">
        <v>1854</v>
      </c>
      <c r="AX17" s="16" t="s">
        <v>1855</v>
      </c>
      <c r="AY17" s="16" t="s">
        <v>1859</v>
      </c>
      <c r="AZ17" s="16" t="s">
        <v>1863</v>
      </c>
      <c r="BA17" s="16" t="s">
        <v>1864</v>
      </c>
      <c r="BB17" s="16" t="s">
        <v>1865</v>
      </c>
      <c r="BC17" s="16" t="s">
        <v>1866</v>
      </c>
      <c r="BD17" s="16" t="s">
        <v>1868</v>
      </c>
      <c r="BE17" s="16" t="s">
        <v>1870</v>
      </c>
      <c r="BF17" s="16" t="s">
        <v>1871</v>
      </c>
      <c r="BG17" s="16" t="s">
        <v>1872</v>
      </c>
      <c r="BH17" s="16" t="s">
        <v>1873</v>
      </c>
      <c r="BI17" s="16" t="s">
        <v>1877</v>
      </c>
      <c r="BJ17" s="16" t="s">
        <v>1879</v>
      </c>
      <c r="BK17" s="16" t="s">
        <v>1880</v>
      </c>
      <c r="BL17" s="16" t="s">
        <v>1884</v>
      </c>
      <c r="BM17" s="16" t="s">
        <v>1885</v>
      </c>
      <c r="BN17" s="16" t="s">
        <v>1886</v>
      </c>
      <c r="BO17" s="16" t="s">
        <v>1888</v>
      </c>
      <c r="BP17" s="16" t="s">
        <v>1889</v>
      </c>
      <c r="BQ17" s="16" t="s">
        <v>1890</v>
      </c>
      <c r="BR17" s="16" t="s">
        <v>1891</v>
      </c>
      <c r="BS17" s="16" t="s">
        <v>1892</v>
      </c>
      <c r="BT17" s="16" t="s">
        <v>1847</v>
      </c>
      <c r="BU17" s="16" t="s">
        <v>1897</v>
      </c>
      <c r="BV17" s="16" t="s">
        <v>11</v>
      </c>
      <c r="BW17" s="16" t="s">
        <v>1899</v>
      </c>
      <c r="BX17" s="16" t="s">
        <v>1900</v>
      </c>
      <c r="BY17" s="16" t="s">
        <v>1902</v>
      </c>
      <c r="BZ17" s="16" t="s">
        <v>1857</v>
      </c>
      <c r="CA17" s="16" t="s">
        <v>1903</v>
      </c>
      <c r="CB17" s="16" t="s">
        <v>1904</v>
      </c>
      <c r="CC17" s="16" t="s">
        <v>1905</v>
      </c>
      <c r="CD17" s="16" t="s">
        <v>1906</v>
      </c>
      <c r="CE17" s="16" t="s">
        <v>1907</v>
      </c>
      <c r="CF17" s="16" t="s">
        <v>1908</v>
      </c>
      <c r="CG17" s="16" t="s">
        <v>1910</v>
      </c>
      <c r="CH17" s="16" t="s">
        <v>1911</v>
      </c>
      <c r="CI17" s="16" t="s">
        <v>1912</v>
      </c>
      <c r="CJ17" s="16" t="s">
        <v>1914</v>
      </c>
      <c r="CK17" s="16" t="s">
        <v>1915</v>
      </c>
      <c r="CL17" s="16" t="s">
        <v>1916</v>
      </c>
      <c r="CM17" s="16" t="s">
        <v>1920</v>
      </c>
      <c r="CN17" s="16" t="s">
        <v>1921</v>
      </c>
      <c r="CO17" s="16" t="s">
        <v>1923</v>
      </c>
      <c r="CP17" s="16" t="s">
        <v>1924</v>
      </c>
      <c r="CQ17" s="16" t="s">
        <v>1926</v>
      </c>
      <c r="CR17" s="16" t="s">
        <v>1927</v>
      </c>
      <c r="CS17" s="16" t="s">
        <v>1928</v>
      </c>
      <c r="CT17" s="16" t="s">
        <v>1929</v>
      </c>
      <c r="CU17" s="16" t="s">
        <v>1932</v>
      </c>
      <c r="CV17" s="16" t="s">
        <v>1933</v>
      </c>
      <c r="CW17" s="16" t="s">
        <v>1934</v>
      </c>
      <c r="CX17" s="16" t="s">
        <v>1935</v>
      </c>
      <c r="CY17" s="16" t="s">
        <v>1940</v>
      </c>
      <c r="CZ17" s="16" t="s">
        <v>1941</v>
      </c>
      <c r="DA17" s="16" t="s">
        <v>1942</v>
      </c>
      <c r="DB17" s="16" t="s">
        <v>1943</v>
      </c>
      <c r="DC17" s="16" t="s">
        <v>1944</v>
      </c>
      <c r="DD17" s="16" t="s">
        <v>1950</v>
      </c>
      <c r="DE17" s="16" t="s">
        <v>1951</v>
      </c>
      <c r="DF17" s="16" t="s">
        <v>1952</v>
      </c>
      <c r="DG17" s="16" t="s">
        <v>1955</v>
      </c>
    </row>
    <row r="18" spans="1:111" s="16" customFormat="1" ht="24.95" customHeight="1" x14ac:dyDescent="0.25">
      <c r="A18" s="61"/>
      <c r="B18" s="79"/>
      <c r="C18" s="79"/>
      <c r="D18" s="80"/>
      <c r="E18" s="81"/>
      <c r="F18" s="80"/>
      <c r="G18" s="79"/>
      <c r="H18" s="79"/>
      <c r="I18" s="79"/>
      <c r="J18" s="82"/>
      <c r="K18" s="83"/>
      <c r="L18" s="83"/>
      <c r="M18" s="61"/>
      <c r="N18" s="64" t="s">
        <v>20</v>
      </c>
      <c r="O18" s="64"/>
      <c r="P18" s="84"/>
      <c r="Q18" s="85" t="s">
        <v>135</v>
      </c>
      <c r="R18" s="85" t="s">
        <v>27</v>
      </c>
      <c r="S18" s="85" t="s">
        <v>48</v>
      </c>
      <c r="T18" s="85" t="s">
        <v>105</v>
      </c>
      <c r="U18" s="85" t="s">
        <v>129</v>
      </c>
      <c r="V18" s="64"/>
      <c r="W18" s="48"/>
      <c r="X18" s="48"/>
      <c r="Y18" s="48"/>
      <c r="Z18" s="48"/>
      <c r="AE18" s="20" t="s">
        <v>34</v>
      </c>
      <c r="AL18" s="20" t="s">
        <v>1832</v>
      </c>
      <c r="AO18" s="16" t="s">
        <v>1839</v>
      </c>
      <c r="AS18" s="16" t="s">
        <v>1844</v>
      </c>
      <c r="AT18" s="16" t="s">
        <v>1849</v>
      </c>
      <c r="AX18" s="16" t="s">
        <v>1856</v>
      </c>
      <c r="AY18" s="16" t="s">
        <v>1860</v>
      </c>
      <c r="BC18" s="16" t="s">
        <v>1867</v>
      </c>
      <c r="BD18" s="16" t="s">
        <v>1869</v>
      </c>
      <c r="BH18" s="16" t="s">
        <v>1874</v>
      </c>
      <c r="BI18" s="16" t="s">
        <v>1878</v>
      </c>
      <c r="BK18" s="16" t="s">
        <v>1881</v>
      </c>
      <c r="BN18" s="16" t="s">
        <v>1887</v>
      </c>
      <c r="BS18" s="16" t="s">
        <v>1893</v>
      </c>
      <c r="BT18" s="16" t="s">
        <v>1894</v>
      </c>
      <c r="BV18" s="16" t="s">
        <v>1898</v>
      </c>
      <c r="BX18" s="16" t="s">
        <v>1901</v>
      </c>
      <c r="CF18" s="16" t="s">
        <v>1909</v>
      </c>
      <c r="CI18" s="16" t="s">
        <v>1913</v>
      </c>
      <c r="CL18" s="16" t="s">
        <v>1917</v>
      </c>
      <c r="CN18" s="16" t="s">
        <v>1922</v>
      </c>
      <c r="CP18" s="16" t="s">
        <v>1925</v>
      </c>
      <c r="CT18" s="16" t="s">
        <v>1930</v>
      </c>
      <c r="CX18" s="16" t="s">
        <v>1936</v>
      </c>
      <c r="DC18" s="16" t="s">
        <v>1945</v>
      </c>
      <c r="DF18" s="16" t="s">
        <v>1953</v>
      </c>
    </row>
    <row r="19" spans="1:111" s="16" customFormat="1" ht="24.95" customHeight="1" x14ac:dyDescent="0.25">
      <c r="A19" s="61"/>
      <c r="B19" s="79"/>
      <c r="C19" s="79"/>
      <c r="D19" s="80"/>
      <c r="E19" s="81"/>
      <c r="F19" s="80"/>
      <c r="G19" s="79"/>
      <c r="H19" s="79"/>
      <c r="I19" s="79"/>
      <c r="J19" s="82"/>
      <c r="K19" s="83"/>
      <c r="L19" s="83"/>
      <c r="M19" s="61"/>
      <c r="N19" s="64" t="s">
        <v>1828</v>
      </c>
      <c r="O19" s="64"/>
      <c r="P19" s="84"/>
      <c r="Q19" s="84"/>
      <c r="R19" s="85" t="s">
        <v>33</v>
      </c>
      <c r="S19" s="85" t="s">
        <v>53</v>
      </c>
      <c r="T19" s="85" t="s">
        <v>109</v>
      </c>
      <c r="U19" s="85" t="s">
        <v>134</v>
      </c>
      <c r="V19" s="64"/>
      <c r="W19" s="48"/>
      <c r="X19" s="48"/>
      <c r="Y19" s="48"/>
      <c r="Z19" s="48"/>
      <c r="AE19" s="20" t="s">
        <v>60</v>
      </c>
      <c r="AL19" s="20" t="s">
        <v>1833</v>
      </c>
      <c r="AO19" s="16" t="s">
        <v>1840</v>
      </c>
      <c r="AS19" s="16" t="s">
        <v>1845</v>
      </c>
      <c r="AT19" s="16" t="s">
        <v>1848</v>
      </c>
      <c r="AX19" s="16" t="s">
        <v>1857</v>
      </c>
      <c r="AY19" s="16" t="s">
        <v>1861</v>
      </c>
      <c r="BH19" s="16" t="s">
        <v>1875</v>
      </c>
      <c r="BK19" s="16" t="s">
        <v>1882</v>
      </c>
      <c r="BT19" s="16" t="s">
        <v>1895</v>
      </c>
      <c r="CL19" s="16" t="s">
        <v>1918</v>
      </c>
      <c r="CT19" s="16" t="s">
        <v>1931</v>
      </c>
      <c r="CX19" s="16" t="s">
        <v>1937</v>
      </c>
      <c r="DC19" s="16" t="s">
        <v>1946</v>
      </c>
      <c r="DF19" s="16" t="s">
        <v>1954</v>
      </c>
    </row>
    <row r="20" spans="1:111" s="16" customFormat="1" ht="24.95" customHeight="1" x14ac:dyDescent="0.25">
      <c r="A20" s="61"/>
      <c r="B20" s="79"/>
      <c r="C20" s="79"/>
      <c r="D20" s="80"/>
      <c r="E20" s="81"/>
      <c r="F20" s="80"/>
      <c r="G20" s="79"/>
      <c r="H20" s="79"/>
      <c r="I20" s="79"/>
      <c r="J20" s="82"/>
      <c r="K20" s="83"/>
      <c r="L20" s="83"/>
      <c r="M20" s="61"/>
      <c r="N20" s="64" t="s">
        <v>1827</v>
      </c>
      <c r="O20" s="64"/>
      <c r="P20" s="84"/>
      <c r="Q20" s="84"/>
      <c r="R20" s="85" t="s">
        <v>39</v>
      </c>
      <c r="S20" s="85" t="s">
        <v>57</v>
      </c>
      <c r="T20" s="85" t="s">
        <v>114</v>
      </c>
      <c r="U20" s="85" t="s">
        <v>139</v>
      </c>
      <c r="V20" s="64"/>
      <c r="W20" s="48"/>
      <c r="X20" s="48"/>
      <c r="Y20" s="48"/>
      <c r="Z20" s="48"/>
      <c r="AE20" s="20" t="s">
        <v>65</v>
      </c>
      <c r="AL20" s="20" t="s">
        <v>1834</v>
      </c>
      <c r="AT20" s="16" t="s">
        <v>1850</v>
      </c>
      <c r="AX20" s="16" t="s">
        <v>1858</v>
      </c>
      <c r="AY20" s="16" t="s">
        <v>1862</v>
      </c>
      <c r="BH20" s="16" t="s">
        <v>1876</v>
      </c>
      <c r="BK20" s="16" t="s">
        <v>1883</v>
      </c>
      <c r="BT20" s="16" t="s">
        <v>1896</v>
      </c>
      <c r="CL20" s="16" t="s">
        <v>1919</v>
      </c>
      <c r="CX20" s="16" t="s">
        <v>1938</v>
      </c>
      <c r="DC20" s="16" t="s">
        <v>1947</v>
      </c>
    </row>
    <row r="21" spans="1:111" s="16" customFormat="1" ht="24.95" customHeight="1" x14ac:dyDescent="0.25">
      <c r="A21" s="61"/>
      <c r="B21" s="79"/>
      <c r="C21" s="79"/>
      <c r="D21" s="80"/>
      <c r="E21" s="81"/>
      <c r="F21" s="80"/>
      <c r="G21" s="79"/>
      <c r="H21" s="79"/>
      <c r="I21" s="79"/>
      <c r="J21" s="82"/>
      <c r="K21" s="83"/>
      <c r="L21" s="83"/>
      <c r="M21" s="61"/>
      <c r="N21" s="64" t="s">
        <v>1829</v>
      </c>
      <c r="O21" s="64"/>
      <c r="P21" s="84"/>
      <c r="Q21" s="84"/>
      <c r="R21" s="85" t="s">
        <v>150</v>
      </c>
      <c r="S21" s="85" t="s">
        <v>62</v>
      </c>
      <c r="T21" s="85" t="s">
        <v>119</v>
      </c>
      <c r="U21" s="85" t="s">
        <v>144</v>
      </c>
      <c r="V21" s="64"/>
      <c r="W21" s="48"/>
      <c r="X21" s="48"/>
      <c r="Y21" s="48"/>
      <c r="Z21" s="48"/>
      <c r="AE21" s="20" t="s">
        <v>58</v>
      </c>
      <c r="AL21" s="20" t="s">
        <v>1835</v>
      </c>
      <c r="AT21" s="16" t="s">
        <v>1851</v>
      </c>
      <c r="CX21" s="16" t="s">
        <v>1939</v>
      </c>
      <c r="DC21" s="16" t="s">
        <v>1948</v>
      </c>
    </row>
    <row r="22" spans="1:111" s="16" customFormat="1" ht="24.95" customHeight="1" x14ac:dyDescent="0.25">
      <c r="A22" s="61"/>
      <c r="B22" s="79"/>
      <c r="C22" s="79"/>
      <c r="D22" s="80"/>
      <c r="E22" s="81"/>
      <c r="F22" s="80"/>
      <c r="G22" s="79"/>
      <c r="H22" s="79"/>
      <c r="I22" s="79"/>
      <c r="J22" s="82"/>
      <c r="K22" s="83"/>
      <c r="L22" s="83"/>
      <c r="M22" s="61"/>
      <c r="N22" s="64"/>
      <c r="O22" s="64"/>
      <c r="P22" s="84"/>
      <c r="Q22" s="84"/>
      <c r="R22" s="85" t="s">
        <v>154</v>
      </c>
      <c r="S22" s="85" t="s">
        <v>67</v>
      </c>
      <c r="T22" s="84"/>
      <c r="U22" s="85" t="s">
        <v>149</v>
      </c>
      <c r="V22" s="64"/>
      <c r="W22" s="48"/>
      <c r="X22" s="48"/>
      <c r="Y22" s="48"/>
      <c r="Z22" s="48"/>
      <c r="AE22" s="20" t="s">
        <v>63</v>
      </c>
      <c r="DC22" s="16" t="s">
        <v>1949</v>
      </c>
    </row>
    <row r="23" spans="1:111" s="16" customFormat="1" ht="24.95" customHeight="1" x14ac:dyDescent="0.25">
      <c r="A23" s="61"/>
      <c r="B23" s="79"/>
      <c r="C23" s="79"/>
      <c r="D23" s="80"/>
      <c r="E23" s="81"/>
      <c r="F23" s="80"/>
      <c r="G23" s="79"/>
      <c r="H23" s="79"/>
      <c r="I23" s="79"/>
      <c r="J23" s="82"/>
      <c r="K23" s="83"/>
      <c r="L23" s="83"/>
      <c r="M23" s="61"/>
      <c r="N23" s="64"/>
      <c r="O23" s="64"/>
      <c r="P23" s="84"/>
      <c r="Q23" s="84"/>
      <c r="R23" s="85" t="s">
        <v>159</v>
      </c>
      <c r="S23" s="85" t="s">
        <v>71</v>
      </c>
      <c r="T23" s="84"/>
      <c r="U23" s="84"/>
      <c r="V23" s="64"/>
      <c r="W23" s="48"/>
      <c r="X23" s="48"/>
      <c r="Y23" s="48"/>
      <c r="Z23" s="48"/>
      <c r="AE23" s="20" t="s">
        <v>85</v>
      </c>
    </row>
    <row r="24" spans="1:111" s="16" customFormat="1" ht="24.95" customHeight="1" x14ac:dyDescent="0.25">
      <c r="A24" s="61"/>
      <c r="B24" s="79"/>
      <c r="C24" s="79"/>
      <c r="D24" s="80"/>
      <c r="E24" s="81"/>
      <c r="F24" s="80"/>
      <c r="G24" s="79"/>
      <c r="H24" s="79"/>
      <c r="I24" s="79"/>
      <c r="J24" s="82"/>
      <c r="K24" s="83"/>
      <c r="L24" s="83"/>
      <c r="M24" s="61"/>
      <c r="N24" s="64"/>
      <c r="O24" s="64"/>
      <c r="P24" s="84"/>
      <c r="Q24" s="84"/>
      <c r="R24" s="84"/>
      <c r="S24" s="85" t="s">
        <v>76</v>
      </c>
      <c r="T24" s="84"/>
      <c r="U24" s="84"/>
      <c r="V24" s="64"/>
      <c r="W24" s="48"/>
      <c r="X24" s="48"/>
      <c r="Y24" s="48"/>
      <c r="Z24" s="48"/>
      <c r="AE24" s="20" t="s">
        <v>95</v>
      </c>
    </row>
    <row r="25" spans="1:111" s="16" customFormat="1" ht="24.95" customHeight="1" x14ac:dyDescent="0.25">
      <c r="A25" s="61"/>
      <c r="B25" s="79"/>
      <c r="C25" s="79"/>
      <c r="D25" s="80"/>
      <c r="E25" s="81"/>
      <c r="F25" s="80"/>
      <c r="G25" s="79"/>
      <c r="H25" s="79"/>
      <c r="I25" s="79"/>
      <c r="J25" s="82"/>
      <c r="K25" s="83"/>
      <c r="L25" s="83"/>
      <c r="M25" s="61"/>
      <c r="N25" s="64"/>
      <c r="O25" s="64"/>
      <c r="P25" s="84"/>
      <c r="Q25" s="84"/>
      <c r="R25" s="84"/>
      <c r="S25" s="85"/>
      <c r="T25" s="84"/>
      <c r="U25" s="84"/>
      <c r="V25" s="64"/>
      <c r="W25" s="48"/>
      <c r="X25" s="48"/>
      <c r="Y25" s="48"/>
      <c r="Z25" s="48"/>
      <c r="AE25" s="20"/>
    </row>
    <row r="26" spans="1:111" s="16" customFormat="1" ht="24.95" customHeight="1" x14ac:dyDescent="0.25">
      <c r="A26" s="61"/>
      <c r="B26" s="79"/>
      <c r="C26" s="79"/>
      <c r="D26" s="80"/>
      <c r="E26" s="81"/>
      <c r="F26" s="80"/>
      <c r="G26" s="79"/>
      <c r="H26" s="79"/>
      <c r="I26" s="79"/>
      <c r="J26" s="82"/>
      <c r="K26" s="83"/>
      <c r="L26" s="83"/>
      <c r="M26" s="61"/>
      <c r="N26" s="64"/>
      <c r="O26" s="64"/>
      <c r="P26" s="84"/>
      <c r="Q26" s="84"/>
      <c r="R26" s="84"/>
      <c r="S26" s="85"/>
      <c r="T26" s="84"/>
      <c r="U26" s="84"/>
      <c r="V26" s="64"/>
      <c r="W26" s="48"/>
      <c r="X26" s="48"/>
      <c r="Y26" s="48"/>
      <c r="Z26" s="48"/>
      <c r="AE26" s="20"/>
    </row>
    <row r="27" spans="1:111" s="16" customFormat="1" ht="24.95" customHeight="1" x14ac:dyDescent="0.25">
      <c r="A27" s="61"/>
      <c r="B27" s="79"/>
      <c r="C27" s="79"/>
      <c r="D27" s="80"/>
      <c r="E27" s="81"/>
      <c r="F27" s="80"/>
      <c r="G27" s="79"/>
      <c r="H27" s="79"/>
      <c r="I27" s="79"/>
      <c r="J27" s="82"/>
      <c r="K27" s="83"/>
      <c r="L27" s="83"/>
      <c r="M27" s="61"/>
      <c r="N27" s="64"/>
      <c r="O27" s="64"/>
      <c r="P27" s="84"/>
      <c r="Q27" s="84"/>
      <c r="R27" s="84"/>
      <c r="S27" s="85"/>
      <c r="T27" s="84"/>
      <c r="U27" s="84"/>
      <c r="V27" s="64"/>
      <c r="W27" s="48"/>
      <c r="X27" s="48"/>
      <c r="Y27" s="48"/>
      <c r="Z27" s="48"/>
      <c r="AE27" s="20"/>
    </row>
    <row r="28" spans="1:111" s="16" customFormat="1" ht="24.95" customHeight="1" x14ac:dyDescent="0.25">
      <c r="A28" s="61"/>
      <c r="B28" s="79"/>
      <c r="C28" s="79"/>
      <c r="D28" s="80"/>
      <c r="E28" s="81"/>
      <c r="F28" s="80"/>
      <c r="G28" s="79"/>
      <c r="H28" s="79"/>
      <c r="I28" s="79"/>
      <c r="J28" s="82"/>
      <c r="K28" s="83"/>
      <c r="L28" s="83"/>
      <c r="M28" s="61"/>
      <c r="N28" s="64"/>
      <c r="O28" s="64"/>
      <c r="P28" s="84"/>
      <c r="Q28" s="84"/>
      <c r="R28" s="84"/>
      <c r="S28" s="85"/>
      <c r="T28" s="84"/>
      <c r="U28" s="84"/>
      <c r="V28" s="64"/>
      <c r="W28" s="48"/>
      <c r="X28" s="48"/>
      <c r="Y28" s="48"/>
      <c r="Z28" s="48"/>
      <c r="AE28" s="20"/>
    </row>
    <row r="29" spans="1:111" s="16" customFormat="1" ht="24.95" customHeight="1" x14ac:dyDescent="0.25">
      <c r="A29" s="61"/>
      <c r="B29" s="79"/>
      <c r="C29" s="79"/>
      <c r="D29" s="80"/>
      <c r="E29" s="81"/>
      <c r="F29" s="80"/>
      <c r="G29" s="79"/>
      <c r="H29" s="79"/>
      <c r="I29" s="79"/>
      <c r="J29" s="82"/>
      <c r="K29" s="83"/>
      <c r="L29" s="83"/>
      <c r="M29" s="61"/>
      <c r="N29" s="64"/>
      <c r="O29" s="64"/>
      <c r="P29" s="84"/>
      <c r="Q29" s="84"/>
      <c r="R29" s="84"/>
      <c r="S29" s="85"/>
      <c r="T29" s="84"/>
      <c r="U29" s="84"/>
      <c r="V29" s="64"/>
      <c r="W29" s="48"/>
      <c r="X29" s="48"/>
      <c r="Y29" s="48"/>
      <c r="Z29" s="48"/>
      <c r="AE29" s="20"/>
    </row>
    <row r="30" spans="1:111" s="16" customFormat="1" ht="24.95" customHeight="1" x14ac:dyDescent="0.25">
      <c r="A30" s="61"/>
      <c r="B30" s="79"/>
      <c r="C30" s="79"/>
      <c r="D30" s="80"/>
      <c r="E30" s="81"/>
      <c r="F30" s="80"/>
      <c r="G30" s="79"/>
      <c r="H30" s="79"/>
      <c r="I30" s="79"/>
      <c r="J30" s="82"/>
      <c r="K30" s="83"/>
      <c r="L30" s="83"/>
      <c r="M30" s="61"/>
      <c r="N30" s="64"/>
      <c r="O30" s="64"/>
      <c r="P30" s="84"/>
      <c r="Q30" s="84"/>
      <c r="R30" s="84"/>
      <c r="S30" s="85"/>
      <c r="T30" s="84"/>
      <c r="U30" s="84"/>
      <c r="V30" s="64"/>
      <c r="W30" s="48"/>
      <c r="X30" s="48"/>
      <c r="Y30" s="48"/>
      <c r="Z30" s="48"/>
      <c r="AE30" s="20"/>
    </row>
    <row r="31" spans="1:111" s="16" customFormat="1" ht="24.95" customHeight="1" x14ac:dyDescent="0.25">
      <c r="A31" s="61"/>
      <c r="B31" s="79"/>
      <c r="C31" s="79"/>
      <c r="D31" s="80"/>
      <c r="E31" s="81"/>
      <c r="F31" s="80"/>
      <c r="G31" s="79"/>
      <c r="H31" s="79"/>
      <c r="I31" s="79"/>
      <c r="J31" s="82"/>
      <c r="K31" s="83"/>
      <c r="L31" s="83"/>
      <c r="M31" s="61"/>
      <c r="N31" s="64"/>
      <c r="O31" s="64"/>
      <c r="P31" s="84"/>
      <c r="Q31" s="84"/>
      <c r="R31" s="84"/>
      <c r="S31" s="85"/>
      <c r="T31" s="84"/>
      <c r="U31" s="84"/>
      <c r="V31" s="64"/>
      <c r="W31" s="48"/>
      <c r="X31" s="48"/>
      <c r="Y31" s="48"/>
      <c r="Z31" s="48"/>
      <c r="AE31" s="20"/>
    </row>
    <row r="32" spans="1:111" s="16" customFormat="1" ht="24.95" customHeight="1" x14ac:dyDescent="0.25">
      <c r="A32" s="61"/>
      <c r="B32" s="79"/>
      <c r="C32" s="79"/>
      <c r="D32" s="80"/>
      <c r="E32" s="81"/>
      <c r="F32" s="80"/>
      <c r="G32" s="79"/>
      <c r="H32" s="79"/>
      <c r="I32" s="79"/>
      <c r="J32" s="82"/>
      <c r="K32" s="83"/>
      <c r="L32" s="83"/>
      <c r="M32" s="61"/>
      <c r="N32" s="64"/>
      <c r="O32" s="64"/>
      <c r="P32" s="84"/>
      <c r="Q32" s="84"/>
      <c r="R32" s="84"/>
      <c r="S32" s="85"/>
      <c r="T32" s="84"/>
      <c r="U32" s="84"/>
      <c r="V32" s="64"/>
      <c r="W32" s="48"/>
      <c r="X32" s="48"/>
      <c r="Y32" s="48"/>
      <c r="Z32" s="48"/>
      <c r="AE32" s="20"/>
    </row>
    <row r="33" spans="1:31" s="16" customFormat="1" ht="24.95" customHeight="1" x14ac:dyDescent="0.25">
      <c r="A33" s="61"/>
      <c r="B33" s="79"/>
      <c r="C33" s="79"/>
      <c r="D33" s="80"/>
      <c r="E33" s="81"/>
      <c r="F33" s="80"/>
      <c r="G33" s="79"/>
      <c r="H33" s="79"/>
      <c r="I33" s="79"/>
      <c r="J33" s="82"/>
      <c r="K33" s="83"/>
      <c r="L33" s="83"/>
      <c r="M33" s="61"/>
      <c r="N33" s="64"/>
      <c r="O33" s="64"/>
      <c r="P33" s="84"/>
      <c r="Q33" s="84"/>
      <c r="R33" s="84"/>
      <c r="S33" s="85"/>
      <c r="T33" s="84"/>
      <c r="U33" s="84"/>
      <c r="V33" s="64"/>
      <c r="W33" s="48"/>
      <c r="X33" s="48"/>
      <c r="Y33" s="48"/>
      <c r="Z33" s="48"/>
      <c r="AE33" s="20"/>
    </row>
    <row r="34" spans="1:31" s="16" customFormat="1" ht="24.95" customHeight="1" x14ac:dyDescent="0.25">
      <c r="A34" s="61"/>
      <c r="B34" s="79"/>
      <c r="C34" s="79"/>
      <c r="D34" s="80"/>
      <c r="E34" s="81"/>
      <c r="F34" s="80"/>
      <c r="G34" s="79"/>
      <c r="H34" s="79"/>
      <c r="I34" s="79"/>
      <c r="J34" s="82"/>
      <c r="K34" s="83"/>
      <c r="L34" s="86"/>
      <c r="M34" s="61"/>
      <c r="N34" s="64"/>
      <c r="O34" s="64"/>
      <c r="P34" s="84"/>
      <c r="Q34" s="84"/>
      <c r="R34" s="84"/>
      <c r="S34" s="85"/>
      <c r="T34" s="84"/>
      <c r="U34" s="84"/>
      <c r="V34" s="64"/>
      <c r="W34" s="48"/>
      <c r="X34" s="48"/>
      <c r="Y34" s="48"/>
      <c r="Z34" s="48"/>
      <c r="AE34" s="20"/>
    </row>
    <row r="35" spans="1:31" s="16" customFormat="1" ht="33.75" customHeight="1" thickBot="1" x14ac:dyDescent="0.3">
      <c r="A35" s="61"/>
      <c r="B35" s="87"/>
      <c r="C35" s="317" t="s">
        <v>1969</v>
      </c>
      <c r="D35" s="317"/>
      <c r="E35" s="317"/>
      <c r="F35" s="317"/>
      <c r="G35" s="317"/>
      <c r="H35" s="88"/>
      <c r="I35" s="89" t="s">
        <v>1996</v>
      </c>
      <c r="J35" s="90" t="s">
        <v>1820</v>
      </c>
      <c r="K35" s="91" t="s">
        <v>1820</v>
      </c>
      <c r="L35" s="92" t="s">
        <v>1820</v>
      </c>
      <c r="M35" s="61"/>
      <c r="N35" s="64"/>
      <c r="O35" s="84"/>
      <c r="P35" s="84"/>
      <c r="Q35" s="84"/>
      <c r="R35" s="84"/>
      <c r="S35" s="85" t="s">
        <v>168</v>
      </c>
      <c r="T35" s="64"/>
      <c r="U35" s="64"/>
      <c r="V35" s="64"/>
      <c r="W35" s="48"/>
      <c r="X35" s="48"/>
      <c r="Y35" s="48"/>
      <c r="Z35" s="48"/>
      <c r="AE35" s="20" t="s">
        <v>88</v>
      </c>
    </row>
    <row r="36" spans="1:31" s="16" customFormat="1" ht="39.75" customHeight="1" thickBot="1" x14ac:dyDescent="0.3">
      <c r="A36" s="61"/>
      <c r="B36" s="87"/>
      <c r="C36" s="317" t="s">
        <v>2015</v>
      </c>
      <c r="D36" s="317"/>
      <c r="E36" s="317"/>
      <c r="F36" s="317"/>
      <c r="G36" s="317"/>
      <c r="H36" s="88"/>
      <c r="I36" s="93" t="s">
        <v>1959</v>
      </c>
      <c r="J36" s="94" t="str">
        <f>J35</f>
        <v>£</v>
      </c>
      <c r="K36" s="95"/>
      <c r="L36" s="95"/>
      <c r="M36" s="61"/>
      <c r="N36" s="64"/>
      <c r="O36" s="84"/>
      <c r="P36" s="64"/>
      <c r="Q36" s="64"/>
      <c r="R36" s="64"/>
      <c r="S36" s="64"/>
      <c r="T36" s="64"/>
      <c r="U36" s="64"/>
      <c r="V36" s="64"/>
      <c r="W36" s="48"/>
      <c r="X36" s="48"/>
      <c r="Y36" s="48"/>
      <c r="Z36" s="48"/>
      <c r="AE36" s="20" t="s">
        <v>127</v>
      </c>
    </row>
    <row r="37" spans="1:31" s="16" customFormat="1" ht="39.75" customHeight="1" x14ac:dyDescent="0.25">
      <c r="A37" s="61"/>
      <c r="B37" s="87"/>
      <c r="C37" s="317" t="s">
        <v>1974</v>
      </c>
      <c r="D37" s="317"/>
      <c r="E37" s="317"/>
      <c r="F37" s="317"/>
      <c r="G37" s="317"/>
      <c r="H37" s="88"/>
      <c r="I37" s="96" t="s">
        <v>1975</v>
      </c>
      <c r="J37" s="97"/>
      <c r="K37" s="312" t="s">
        <v>2018</v>
      </c>
      <c r="L37" s="313"/>
      <c r="M37" s="61"/>
      <c r="N37" s="64"/>
      <c r="O37" s="84"/>
      <c r="P37" s="64"/>
      <c r="Q37" s="64"/>
      <c r="R37" s="64"/>
      <c r="S37" s="64"/>
      <c r="T37" s="64"/>
      <c r="U37" s="64"/>
      <c r="V37" s="64"/>
      <c r="W37" s="48"/>
      <c r="X37" s="48"/>
      <c r="Y37" s="48"/>
      <c r="Z37" s="48"/>
      <c r="AE37" s="20"/>
    </row>
    <row r="38" spans="1:31" s="16" customFormat="1" ht="40.5" customHeight="1" x14ac:dyDescent="0.25">
      <c r="A38" s="64"/>
      <c r="B38" s="106" t="s">
        <v>2016</v>
      </c>
      <c r="C38" s="106"/>
      <c r="D38" s="107"/>
      <c r="E38" s="98"/>
      <c r="F38" s="65"/>
      <c r="G38" s="106" t="s">
        <v>2013</v>
      </c>
      <c r="H38" s="99"/>
      <c r="I38" s="88"/>
      <c r="J38" s="105" t="s">
        <v>1978</v>
      </c>
      <c r="K38" s="88"/>
      <c r="L38" s="65"/>
      <c r="M38" s="64"/>
      <c r="N38" s="64"/>
      <c r="O38" s="84"/>
      <c r="P38" s="64"/>
      <c r="Q38" s="64"/>
      <c r="R38" s="64"/>
      <c r="S38" s="64"/>
      <c r="T38" s="64"/>
      <c r="U38" s="64"/>
      <c r="V38" s="64"/>
      <c r="W38" s="48"/>
      <c r="X38" s="48"/>
      <c r="Y38" s="48"/>
      <c r="Z38" s="48"/>
      <c r="AE38" s="20" t="s">
        <v>1956</v>
      </c>
    </row>
    <row r="39" spans="1:31" s="16" customFormat="1" ht="40.5" customHeight="1" x14ac:dyDescent="0.25">
      <c r="A39" s="64"/>
      <c r="B39" s="314"/>
      <c r="C39" s="315"/>
      <c r="D39" s="315"/>
      <c r="E39" s="316"/>
      <c r="F39" s="65"/>
      <c r="G39" s="100"/>
      <c r="H39" s="101"/>
      <c r="I39" s="65"/>
      <c r="J39" s="314"/>
      <c r="K39" s="315"/>
      <c r="L39" s="316"/>
      <c r="M39" s="64"/>
      <c r="N39" s="64"/>
      <c r="O39" s="84"/>
      <c r="P39" s="64"/>
      <c r="Q39" s="64"/>
      <c r="R39" s="64"/>
      <c r="S39" s="64"/>
      <c r="T39" s="64"/>
      <c r="U39" s="64"/>
      <c r="V39" s="64"/>
      <c r="W39" s="48"/>
      <c r="X39" s="48"/>
      <c r="Y39" s="48"/>
      <c r="Z39" s="48"/>
      <c r="AE39" s="20"/>
    </row>
    <row r="40" spans="1:31" s="16" customFormat="1" ht="40.5" customHeight="1" x14ac:dyDescent="0.25">
      <c r="A40" s="64"/>
      <c r="B40" s="65"/>
      <c r="C40" s="65"/>
      <c r="D40" s="75"/>
      <c r="E40" s="65"/>
      <c r="F40" s="65"/>
      <c r="G40" s="65"/>
      <c r="H40" s="65"/>
      <c r="I40" s="65"/>
      <c r="J40" s="65"/>
      <c r="K40" s="65"/>
      <c r="L40" s="65"/>
      <c r="M40" s="64"/>
      <c r="N40" s="64"/>
      <c r="O40" s="84"/>
      <c r="P40" s="64"/>
      <c r="Q40" s="64"/>
      <c r="R40" s="64"/>
      <c r="S40" s="64"/>
      <c r="T40" s="64"/>
      <c r="U40" s="64"/>
      <c r="V40" s="64"/>
      <c r="W40" s="48"/>
      <c r="X40" s="48"/>
      <c r="Y40" s="48"/>
      <c r="Z40" s="48"/>
      <c r="AE40" s="20"/>
    </row>
    <row r="41" spans="1:31" s="16" customFormat="1" ht="40.5" customHeight="1" x14ac:dyDescent="0.25">
      <c r="A41" s="64"/>
      <c r="B41" s="102"/>
      <c r="C41" s="102"/>
      <c r="D41" s="103"/>
      <c r="E41" s="102"/>
      <c r="F41" s="102"/>
      <c r="G41" s="102"/>
      <c r="H41" s="102"/>
      <c r="I41" s="102"/>
      <c r="J41" s="102"/>
      <c r="K41" s="102"/>
      <c r="L41" s="102"/>
      <c r="M41" s="64"/>
      <c r="N41" s="64"/>
      <c r="O41" s="84"/>
      <c r="P41" s="64"/>
      <c r="Q41" s="64"/>
      <c r="R41" s="64"/>
      <c r="S41" s="64"/>
      <c r="T41" s="64"/>
      <c r="U41" s="64"/>
      <c r="V41" s="64"/>
      <c r="W41" s="48"/>
      <c r="X41" s="48"/>
      <c r="Y41" s="48"/>
      <c r="Z41" s="48"/>
      <c r="AE41" s="20"/>
    </row>
    <row r="42" spans="1:31" s="16" customFormat="1" ht="40.5" customHeight="1" x14ac:dyDescent="0.25">
      <c r="A42" s="64"/>
      <c r="B42" s="102"/>
      <c r="C42" s="102"/>
      <c r="D42" s="103"/>
      <c r="E42" s="102"/>
      <c r="F42" s="102"/>
      <c r="G42" s="102"/>
      <c r="H42" s="102"/>
      <c r="I42" s="102"/>
      <c r="J42" s="102"/>
      <c r="K42" s="102"/>
      <c r="L42" s="102"/>
      <c r="M42" s="64"/>
      <c r="N42" s="64"/>
      <c r="O42" s="84"/>
      <c r="P42" s="64"/>
      <c r="Q42" s="64"/>
      <c r="R42" s="64"/>
      <c r="S42" s="64"/>
      <c r="T42" s="64"/>
      <c r="U42" s="64"/>
      <c r="V42" s="64"/>
      <c r="W42" s="48"/>
      <c r="X42" s="48"/>
      <c r="Y42" s="48"/>
      <c r="Z42" s="48"/>
      <c r="AE42" s="20"/>
    </row>
    <row r="43" spans="1:31" s="16" customFormat="1" ht="40.5" customHeight="1" x14ac:dyDescent="0.25">
      <c r="A43" s="48"/>
      <c r="B43" s="55"/>
      <c r="C43" s="55"/>
      <c r="D43" s="56"/>
      <c r="E43" s="55"/>
      <c r="F43" s="55"/>
      <c r="G43" s="55"/>
      <c r="H43" s="55"/>
      <c r="I43" s="55"/>
      <c r="J43" s="55"/>
      <c r="K43" s="55"/>
      <c r="L43" s="55"/>
      <c r="M43" s="48"/>
      <c r="N43" s="48"/>
      <c r="O43" s="49"/>
      <c r="P43" s="48"/>
      <c r="Q43" s="48"/>
      <c r="R43" s="48"/>
      <c r="S43" s="48"/>
      <c r="T43" s="48"/>
      <c r="U43" s="48"/>
      <c r="V43" s="48"/>
      <c r="W43" s="48"/>
      <c r="X43" s="48"/>
      <c r="Y43" s="48"/>
      <c r="Z43" s="48"/>
      <c r="AE43" s="20"/>
    </row>
    <row r="44" spans="1:31" s="16" customFormat="1" x14ac:dyDescent="0.25">
      <c r="A44" s="48"/>
      <c r="B44" s="55"/>
      <c r="C44" s="55"/>
      <c r="D44" s="56"/>
      <c r="E44" s="55"/>
      <c r="F44" s="55"/>
      <c r="G44" s="55"/>
      <c r="H44" s="55"/>
      <c r="I44" s="55"/>
      <c r="J44" s="55"/>
      <c r="K44" s="55"/>
      <c r="L44" s="55"/>
      <c r="M44" s="48"/>
      <c r="N44" s="48"/>
      <c r="O44" s="49"/>
      <c r="P44" s="48"/>
      <c r="Q44" s="48"/>
      <c r="R44" s="48"/>
      <c r="S44" s="48"/>
      <c r="T44" s="48"/>
      <c r="U44" s="48"/>
      <c r="V44" s="48"/>
      <c r="W44" s="48"/>
      <c r="X44" s="48"/>
      <c r="Y44" s="48"/>
      <c r="Z44" s="48"/>
      <c r="AE44" s="20" t="s">
        <v>110</v>
      </c>
    </row>
    <row r="45" spans="1:31" s="16" customFormat="1" ht="36" customHeight="1" x14ac:dyDescent="0.25">
      <c r="A45" s="48" t="s">
        <v>1960</v>
      </c>
      <c r="B45" s="55"/>
      <c r="C45" s="55"/>
      <c r="D45" s="55"/>
      <c r="E45" s="57" t="s">
        <v>7</v>
      </c>
      <c r="F45" s="57" t="s">
        <v>8</v>
      </c>
      <c r="G45" s="57" t="s">
        <v>9</v>
      </c>
      <c r="H45" s="57"/>
      <c r="I45" s="57" t="s">
        <v>10</v>
      </c>
      <c r="J45" s="55"/>
      <c r="K45" s="55"/>
      <c r="L45" s="55"/>
      <c r="M45" s="48"/>
      <c r="N45" s="49"/>
      <c r="O45" s="48"/>
      <c r="P45" s="48"/>
      <c r="Q45" s="48"/>
      <c r="R45" s="48"/>
      <c r="S45" s="48"/>
      <c r="T45" s="48"/>
      <c r="U45" s="48"/>
      <c r="V45" s="48"/>
      <c r="W45" s="48"/>
      <c r="X45" s="48"/>
      <c r="Y45" s="48"/>
      <c r="Z45" s="48"/>
      <c r="AD45" s="20" t="s">
        <v>142</v>
      </c>
    </row>
    <row r="46" spans="1:31" s="16" customFormat="1" x14ac:dyDescent="0.25">
      <c r="A46" s="48" t="s">
        <v>1961</v>
      </c>
      <c r="B46" s="55" t="s">
        <v>1965</v>
      </c>
      <c r="C46" s="58" t="s">
        <v>6</v>
      </c>
      <c r="D46" s="55" t="s">
        <v>6</v>
      </c>
      <c r="E46" s="59">
        <v>0</v>
      </c>
      <c r="F46" s="59">
        <v>0</v>
      </c>
      <c r="G46" s="59">
        <v>0</v>
      </c>
      <c r="H46" s="59"/>
      <c r="I46" s="59">
        <v>0</v>
      </c>
      <c r="J46" s="55"/>
      <c r="K46" s="55"/>
      <c r="L46" s="55"/>
      <c r="M46" s="48"/>
      <c r="N46" s="49"/>
      <c r="O46" s="48"/>
      <c r="P46" s="48"/>
      <c r="Q46" s="48"/>
      <c r="R46" s="48"/>
      <c r="S46" s="48"/>
      <c r="T46" s="48"/>
      <c r="U46" s="48"/>
      <c r="V46" s="48"/>
      <c r="W46" s="48"/>
      <c r="X46" s="48"/>
      <c r="Y46" s="48"/>
      <c r="Z46" s="48"/>
      <c r="AD46" s="20" t="s">
        <v>125</v>
      </c>
    </row>
    <row r="47" spans="1:31" s="16" customFormat="1" x14ac:dyDescent="0.25">
      <c r="A47" s="48" t="s">
        <v>1962</v>
      </c>
      <c r="B47" s="55" t="s">
        <v>1966</v>
      </c>
      <c r="C47" s="58" t="s">
        <v>20</v>
      </c>
      <c r="D47" s="60" t="s">
        <v>21</v>
      </c>
      <c r="E47" s="59">
        <v>0</v>
      </c>
      <c r="F47" s="59">
        <v>27</v>
      </c>
      <c r="G47" s="59">
        <v>0</v>
      </c>
      <c r="H47" s="59"/>
      <c r="I47" s="59">
        <v>27</v>
      </c>
      <c r="J47" s="55"/>
      <c r="K47" s="55"/>
      <c r="L47" s="55"/>
      <c r="M47" s="48"/>
      <c r="N47" s="49"/>
      <c r="O47" s="48"/>
      <c r="P47" s="48"/>
      <c r="Q47" s="48"/>
      <c r="R47" s="48"/>
      <c r="S47" s="48"/>
      <c r="T47" s="48"/>
      <c r="U47" s="48"/>
      <c r="V47" s="48"/>
      <c r="W47" s="48"/>
      <c r="X47" s="48"/>
      <c r="Y47" s="48"/>
      <c r="Z47" s="48"/>
      <c r="AD47" s="20" t="s">
        <v>171</v>
      </c>
    </row>
    <row r="48" spans="1:31" s="16" customFormat="1" x14ac:dyDescent="0.25">
      <c r="A48" s="48" t="s">
        <v>1963</v>
      </c>
      <c r="B48" s="55" t="s">
        <v>1967</v>
      </c>
      <c r="C48" s="58"/>
      <c r="D48" s="60" t="s">
        <v>27</v>
      </c>
      <c r="E48" s="59">
        <v>0</v>
      </c>
      <c r="F48" s="59">
        <v>13</v>
      </c>
      <c r="G48" s="59">
        <v>0</v>
      </c>
      <c r="H48" s="59"/>
      <c r="I48" s="59">
        <v>13</v>
      </c>
      <c r="J48" s="55"/>
      <c r="K48" s="55"/>
      <c r="L48" s="55"/>
      <c r="M48" s="48"/>
      <c r="N48" s="49"/>
      <c r="O48" s="48"/>
      <c r="P48" s="48"/>
      <c r="Q48" s="48"/>
      <c r="R48" s="48"/>
      <c r="S48" s="48"/>
      <c r="T48" s="48"/>
      <c r="U48" s="48"/>
      <c r="V48" s="48"/>
      <c r="W48" s="48"/>
      <c r="X48" s="48"/>
      <c r="Y48" s="48"/>
      <c r="Z48" s="48"/>
      <c r="AD48" s="20" t="s">
        <v>175</v>
      </c>
    </row>
    <row r="49" spans="1:98" s="16" customFormat="1" x14ac:dyDescent="0.25">
      <c r="A49" s="48" t="s">
        <v>1964</v>
      </c>
      <c r="B49" s="55" t="s">
        <v>1968</v>
      </c>
      <c r="C49" s="58"/>
      <c r="D49" s="60" t="s">
        <v>33</v>
      </c>
      <c r="E49" s="59">
        <v>189</v>
      </c>
      <c r="F49" s="59">
        <v>226</v>
      </c>
      <c r="G49" s="59">
        <v>0</v>
      </c>
      <c r="H49" s="59"/>
      <c r="I49" s="59">
        <v>415</v>
      </c>
      <c r="J49" s="55"/>
      <c r="K49" s="55"/>
      <c r="L49" s="55"/>
      <c r="M49" s="48"/>
      <c r="N49" s="49"/>
      <c r="O49" s="48"/>
      <c r="P49" s="48"/>
      <c r="Q49" s="48"/>
      <c r="R49" s="48"/>
      <c r="S49" s="48"/>
      <c r="T49" s="48"/>
      <c r="U49" s="48"/>
      <c r="V49" s="48"/>
      <c r="W49" s="48"/>
      <c r="X49" s="48"/>
      <c r="Y49" s="48"/>
      <c r="Z49" s="48"/>
      <c r="AD49" s="20" t="s">
        <v>140</v>
      </c>
    </row>
    <row r="50" spans="1:98" s="16" customFormat="1" x14ac:dyDescent="0.25">
      <c r="A50" s="47"/>
      <c r="B50" s="55"/>
      <c r="C50" s="58"/>
      <c r="D50" s="60" t="s">
        <v>39</v>
      </c>
      <c r="E50" s="59">
        <v>0</v>
      </c>
      <c r="F50" s="59">
        <v>40</v>
      </c>
      <c r="G50" s="59">
        <v>0</v>
      </c>
      <c r="H50" s="59"/>
      <c r="I50" s="59">
        <v>40</v>
      </c>
      <c r="J50" s="55"/>
      <c r="K50" s="55"/>
      <c r="L50" s="55"/>
      <c r="M50" s="48"/>
      <c r="N50" s="49"/>
      <c r="O50" s="48"/>
      <c r="P50" s="48"/>
      <c r="Q50" s="48"/>
      <c r="R50" s="48"/>
      <c r="S50" s="48"/>
      <c r="T50" s="48"/>
      <c r="U50" s="48"/>
      <c r="V50" s="48"/>
      <c r="W50" s="48"/>
      <c r="X50" s="48"/>
      <c r="Y50" s="48"/>
      <c r="Z50" s="48"/>
      <c r="AD50" s="20" t="s">
        <v>184</v>
      </c>
    </row>
    <row r="51" spans="1:98" s="16" customFormat="1" x14ac:dyDescent="0.25">
      <c r="A51" s="47"/>
      <c r="B51" s="55"/>
      <c r="C51" s="58" t="s">
        <v>26</v>
      </c>
      <c r="D51" s="60" t="s">
        <v>44</v>
      </c>
      <c r="E51" s="59">
        <v>96</v>
      </c>
      <c r="F51" s="59">
        <v>82</v>
      </c>
      <c r="G51" s="59">
        <v>0</v>
      </c>
      <c r="H51" s="59"/>
      <c r="I51" s="59">
        <v>178</v>
      </c>
      <c r="J51" s="55"/>
      <c r="K51" s="55"/>
      <c r="L51" s="55"/>
      <c r="M51" s="48"/>
      <c r="N51" s="50"/>
      <c r="O51" s="48"/>
      <c r="P51" s="48"/>
      <c r="Q51" s="48"/>
      <c r="R51" s="48"/>
      <c r="S51" s="48"/>
      <c r="T51" s="48"/>
      <c r="U51" s="48"/>
      <c r="V51" s="48"/>
      <c r="W51" s="48"/>
      <c r="X51" s="48"/>
      <c r="Y51" s="48"/>
      <c r="Z51" s="48"/>
      <c r="AD51" s="20" t="s">
        <v>145</v>
      </c>
    </row>
    <row r="52" spans="1:98" s="16" customFormat="1" x14ac:dyDescent="0.25">
      <c r="A52" s="47"/>
      <c r="B52" s="55"/>
      <c r="C52" s="58"/>
      <c r="D52" s="60" t="s">
        <v>48</v>
      </c>
      <c r="E52" s="59">
        <v>121</v>
      </c>
      <c r="F52" s="59">
        <v>82</v>
      </c>
      <c r="G52" s="59">
        <v>0</v>
      </c>
      <c r="H52" s="59"/>
      <c r="I52" s="59">
        <v>203</v>
      </c>
      <c r="J52" s="55"/>
      <c r="K52" s="55"/>
      <c r="L52" s="55"/>
      <c r="M52" s="48"/>
      <c r="N52" s="49"/>
      <c r="O52" s="48"/>
      <c r="P52" s="48"/>
      <c r="Q52" s="48"/>
      <c r="R52" s="48"/>
      <c r="S52" s="48"/>
      <c r="T52" s="48"/>
      <c r="U52" s="48"/>
      <c r="V52" s="48"/>
      <c r="W52" s="48"/>
      <c r="X52" s="48"/>
      <c r="Y52" s="48"/>
      <c r="Z52" s="48"/>
      <c r="AD52" s="20" t="s">
        <v>193</v>
      </c>
    </row>
    <row r="53" spans="1:98" s="16" customFormat="1" x14ac:dyDescent="0.25">
      <c r="A53" s="47"/>
      <c r="B53" s="55"/>
      <c r="C53" s="58"/>
      <c r="D53" s="60" t="s">
        <v>53</v>
      </c>
      <c r="E53" s="59">
        <v>38</v>
      </c>
      <c r="F53" s="59">
        <v>274</v>
      </c>
      <c r="G53" s="59">
        <v>0</v>
      </c>
      <c r="H53" s="59"/>
      <c r="I53" s="59">
        <v>312</v>
      </c>
      <c r="J53" s="55"/>
      <c r="K53" s="55"/>
      <c r="L53" s="55"/>
      <c r="M53" s="48"/>
      <c r="N53" s="50"/>
      <c r="O53" s="48"/>
      <c r="P53" s="48"/>
      <c r="Q53" s="48"/>
      <c r="R53" s="48"/>
      <c r="S53" s="48"/>
      <c r="T53" s="48"/>
      <c r="U53" s="48"/>
      <c r="V53" s="48"/>
      <c r="W53" s="48"/>
      <c r="X53" s="48"/>
      <c r="Y53" s="48"/>
      <c r="Z53" s="48"/>
      <c r="AD53" s="20" t="s">
        <v>207</v>
      </c>
    </row>
    <row r="54" spans="1:98" s="16" customFormat="1" x14ac:dyDescent="0.25">
      <c r="A54" s="47"/>
      <c r="B54" s="55"/>
      <c r="C54" s="58"/>
      <c r="D54" s="60" t="s">
        <v>57</v>
      </c>
      <c r="E54" s="59">
        <v>38</v>
      </c>
      <c r="F54" s="59">
        <v>111</v>
      </c>
      <c r="G54" s="59">
        <v>0</v>
      </c>
      <c r="H54" s="59"/>
      <c r="I54" s="59">
        <v>149</v>
      </c>
      <c r="J54" s="55"/>
      <c r="K54" s="55"/>
      <c r="L54" s="55"/>
      <c r="M54" s="48"/>
      <c r="N54" s="50"/>
      <c r="O54" s="48"/>
      <c r="P54" s="48"/>
      <c r="Q54" s="48"/>
      <c r="R54" s="48"/>
      <c r="S54" s="48"/>
      <c r="T54" s="48"/>
      <c r="U54" s="48"/>
      <c r="V54" s="48"/>
      <c r="W54" s="48"/>
      <c r="X54" s="48"/>
      <c r="Y54" s="48"/>
      <c r="Z54" s="48"/>
      <c r="AD54" s="20" t="s">
        <v>164</v>
      </c>
    </row>
    <row r="55" spans="1:98" s="16" customFormat="1" x14ac:dyDescent="0.25">
      <c r="A55" s="47"/>
      <c r="B55" s="55"/>
      <c r="C55" s="58"/>
      <c r="D55" s="60" t="s">
        <v>62</v>
      </c>
      <c r="E55" s="59">
        <v>50</v>
      </c>
      <c r="F55" s="59">
        <v>13</v>
      </c>
      <c r="G55" s="59">
        <v>0</v>
      </c>
      <c r="H55" s="59"/>
      <c r="I55" s="59">
        <v>63</v>
      </c>
      <c r="J55" s="55"/>
      <c r="K55" s="55"/>
      <c r="L55" s="55"/>
      <c r="M55" s="48"/>
      <c r="N55" s="49"/>
      <c r="O55" s="48"/>
      <c r="P55" s="48"/>
      <c r="Q55" s="48"/>
      <c r="R55" s="48"/>
      <c r="S55" s="48"/>
      <c r="T55" s="48"/>
      <c r="U55" s="48"/>
      <c r="V55" s="48"/>
      <c r="W55" s="48"/>
      <c r="X55" s="48"/>
      <c r="Y55" s="48"/>
      <c r="Z55" s="48"/>
      <c r="AD55" s="20" t="s">
        <v>214</v>
      </c>
    </row>
    <row r="56" spans="1:98" s="16" customFormat="1" x14ac:dyDescent="0.25">
      <c r="A56" s="47"/>
      <c r="B56" s="55"/>
      <c r="C56" s="58"/>
      <c r="D56" s="60" t="s">
        <v>67</v>
      </c>
      <c r="E56" s="59">
        <v>96</v>
      </c>
      <c r="F56" s="59">
        <v>274</v>
      </c>
      <c r="G56" s="59">
        <v>0</v>
      </c>
      <c r="H56" s="59"/>
      <c r="I56" s="59">
        <v>370</v>
      </c>
      <c r="J56" s="55"/>
      <c r="K56" s="55"/>
      <c r="L56" s="55"/>
      <c r="M56" s="48"/>
      <c r="N56" s="48"/>
      <c r="O56" s="48"/>
      <c r="P56" s="48"/>
      <c r="Q56" s="48"/>
      <c r="R56" s="48"/>
      <c r="S56" s="48"/>
      <c r="T56" s="48"/>
      <c r="U56" s="48"/>
      <c r="V56" s="48"/>
      <c r="W56" s="48"/>
      <c r="X56" s="48"/>
      <c r="Y56" s="48"/>
      <c r="Z56" s="48"/>
      <c r="AD56" s="20" t="s">
        <v>173</v>
      </c>
    </row>
    <row r="57" spans="1:98" s="16" customFormat="1" x14ac:dyDescent="0.25">
      <c r="A57" s="48"/>
      <c r="B57" s="55"/>
      <c r="C57" s="58"/>
      <c r="D57" s="60" t="s">
        <v>71</v>
      </c>
      <c r="E57" s="59">
        <v>151</v>
      </c>
      <c r="F57" s="59">
        <v>27</v>
      </c>
      <c r="G57" s="59">
        <v>0</v>
      </c>
      <c r="H57" s="59"/>
      <c r="I57" s="59">
        <v>178</v>
      </c>
      <c r="J57" s="55"/>
      <c r="K57" s="55"/>
      <c r="L57" s="55"/>
      <c r="M57" s="48"/>
      <c r="N57" s="48"/>
      <c r="O57" s="48"/>
      <c r="P57" s="48"/>
      <c r="Q57" s="48"/>
      <c r="R57" s="48"/>
      <c r="S57" s="48"/>
      <c r="T57" s="48"/>
      <c r="U57" s="48"/>
      <c r="V57" s="48"/>
      <c r="W57" s="48"/>
      <c r="X57" s="48"/>
      <c r="Y57" s="48"/>
      <c r="Z57" s="48"/>
      <c r="AD57" s="20" t="s">
        <v>225</v>
      </c>
      <c r="AK57" s="20" t="s">
        <v>1246</v>
      </c>
      <c r="AL57" s="20" t="s">
        <v>1250</v>
      </c>
      <c r="AM57" s="20" t="s">
        <v>1265</v>
      </c>
      <c r="AN57" s="20" t="s">
        <v>1272</v>
      </c>
      <c r="AO57" s="20" t="s">
        <v>1276</v>
      </c>
      <c r="AP57" s="20" t="s">
        <v>1280</v>
      </c>
      <c r="AQ57" s="20" t="s">
        <v>1288</v>
      </c>
      <c r="AR57" s="20" t="s">
        <v>1292</v>
      </c>
      <c r="AS57" s="20" t="s">
        <v>1296</v>
      </c>
      <c r="AT57" s="20" t="s">
        <v>1300</v>
      </c>
      <c r="AU57" s="20" t="s">
        <v>1304</v>
      </c>
      <c r="AV57" s="20" t="s">
        <v>1319</v>
      </c>
      <c r="AW57" s="20" t="s">
        <v>1334</v>
      </c>
      <c r="AX57" s="20" t="s">
        <v>1341</v>
      </c>
      <c r="AY57" s="20" t="s">
        <v>1344</v>
      </c>
      <c r="AZ57" s="20" t="s">
        <v>1348</v>
      </c>
      <c r="BA57" s="20" t="s">
        <v>1351</v>
      </c>
      <c r="BB57" s="20" t="s">
        <v>1355</v>
      </c>
      <c r="BC57" s="20" t="s">
        <v>1359</v>
      </c>
      <c r="BD57" s="20" t="s">
        <v>1367</v>
      </c>
      <c r="BE57" s="20" t="s">
        <v>1371</v>
      </c>
      <c r="BF57" s="20" t="s">
        <v>1375</v>
      </c>
      <c r="BG57" s="20" t="s">
        <v>1379</v>
      </c>
      <c r="BH57" s="20" t="s">
        <v>1383</v>
      </c>
      <c r="BI57" s="20" t="s">
        <v>1387</v>
      </c>
      <c r="BJ57" s="20" t="s">
        <v>1391</v>
      </c>
      <c r="BK57" s="20" t="s">
        <v>1395</v>
      </c>
      <c r="BL57" s="20" t="s">
        <v>1403</v>
      </c>
      <c r="BM57" s="20" t="s">
        <v>1411</v>
      </c>
      <c r="BN57" s="20" t="s">
        <v>1415</v>
      </c>
      <c r="BO57" s="20" t="s">
        <v>1419</v>
      </c>
      <c r="BP57" s="20" t="s">
        <v>1427</v>
      </c>
      <c r="BQ57" s="20" t="s">
        <v>1435</v>
      </c>
      <c r="BR57" s="20" t="s">
        <v>1439</v>
      </c>
      <c r="BS57" s="20" t="s">
        <v>1443</v>
      </c>
      <c r="BT57" s="20" t="s">
        <v>1446</v>
      </c>
      <c r="BU57" s="20" t="s">
        <v>1449</v>
      </c>
      <c r="BV57" s="20" t="s">
        <v>1456</v>
      </c>
      <c r="BW57" s="20" t="s">
        <v>1464</v>
      </c>
      <c r="BX57" s="20" t="s">
        <v>1467</v>
      </c>
      <c r="BY57" s="20" t="s">
        <v>1470</v>
      </c>
      <c r="BZ57" s="20" t="s">
        <v>1478</v>
      </c>
      <c r="CA57" s="20" t="s">
        <v>1486</v>
      </c>
      <c r="CB57" s="20" t="s">
        <v>1494</v>
      </c>
      <c r="CC57" s="20" t="s">
        <v>1498</v>
      </c>
      <c r="CD57" s="20" t="s">
        <v>1505</v>
      </c>
      <c r="CE57" s="20" t="s">
        <v>1509</v>
      </c>
      <c r="CF57" s="20" t="s">
        <v>1520</v>
      </c>
      <c r="CG57" s="20" t="s">
        <v>1527</v>
      </c>
      <c r="CH57" s="20" t="s">
        <v>1535</v>
      </c>
      <c r="CI57" s="20" t="s">
        <v>1538</v>
      </c>
      <c r="CJ57" s="20" t="s">
        <v>1542</v>
      </c>
      <c r="CK57" s="20" t="s">
        <v>1550</v>
      </c>
      <c r="CL57" s="20" t="s">
        <v>1554</v>
      </c>
      <c r="CM57" s="20" t="s">
        <v>1557</v>
      </c>
      <c r="CN57" s="20" t="s">
        <v>1561</v>
      </c>
      <c r="CO57" s="20" t="s">
        <v>1565</v>
      </c>
      <c r="CP57" s="20" t="s">
        <v>1569</v>
      </c>
      <c r="CQ57" s="20" t="s">
        <v>1575</v>
      </c>
      <c r="CR57" s="20" t="s">
        <v>1579</v>
      </c>
      <c r="CS57" s="20" t="s">
        <v>1583</v>
      </c>
      <c r="CT57" s="20" t="s">
        <v>1591</v>
      </c>
    </row>
    <row r="58" spans="1:98" s="16" customFormat="1" x14ac:dyDescent="0.25">
      <c r="A58" s="47" t="s">
        <v>1970</v>
      </c>
      <c r="B58" s="55"/>
      <c r="C58" s="58"/>
      <c r="D58" s="60" t="s">
        <v>76</v>
      </c>
      <c r="E58" s="59">
        <v>38</v>
      </c>
      <c r="F58" s="59">
        <v>274</v>
      </c>
      <c r="G58" s="59">
        <v>0</v>
      </c>
      <c r="H58" s="59"/>
      <c r="I58" s="59">
        <v>312</v>
      </c>
      <c r="J58" s="55"/>
      <c r="K58" s="55"/>
      <c r="L58" s="55"/>
      <c r="M58" s="48"/>
      <c r="N58" s="48"/>
      <c r="O58" s="48"/>
      <c r="P58" s="48"/>
      <c r="Q58" s="48"/>
      <c r="R58" s="48"/>
      <c r="S58" s="48"/>
      <c r="T58" s="48"/>
      <c r="U58" s="48"/>
      <c r="V58" s="48"/>
      <c r="W58" s="48"/>
      <c r="X58" s="48"/>
      <c r="Y58" s="48"/>
      <c r="Z58" s="48"/>
      <c r="AD58" s="20" t="s">
        <v>229</v>
      </c>
    </row>
    <row r="59" spans="1:98" s="16" customFormat="1" x14ac:dyDescent="0.25">
      <c r="A59" s="47" t="s">
        <v>1973</v>
      </c>
      <c r="B59" s="55"/>
      <c r="C59" s="58"/>
      <c r="D59" s="60" t="s">
        <v>82</v>
      </c>
      <c r="E59" s="59">
        <v>96</v>
      </c>
      <c r="F59" s="59">
        <v>111</v>
      </c>
      <c r="G59" s="59">
        <v>0</v>
      </c>
      <c r="H59" s="59"/>
      <c r="I59" s="59">
        <v>207</v>
      </c>
      <c r="J59" s="55"/>
      <c r="K59" s="55"/>
      <c r="L59" s="55"/>
      <c r="M59" s="48"/>
      <c r="N59" s="48"/>
      <c r="O59" s="48"/>
      <c r="P59" s="48"/>
      <c r="Q59" s="48"/>
      <c r="R59" s="48"/>
      <c r="S59" s="48"/>
      <c r="T59" s="48"/>
      <c r="U59" s="48"/>
      <c r="V59" s="48"/>
      <c r="W59" s="48"/>
      <c r="X59" s="48"/>
      <c r="Y59" s="48"/>
      <c r="Z59" s="48"/>
      <c r="AD59" s="20" t="s">
        <v>187</v>
      </c>
    </row>
    <row r="60" spans="1:98" s="16" customFormat="1" x14ac:dyDescent="0.25">
      <c r="A60" s="47" t="s">
        <v>181</v>
      </c>
      <c r="B60" s="55"/>
      <c r="C60" s="58"/>
      <c r="D60" s="60" t="s">
        <v>87</v>
      </c>
      <c r="E60" s="59">
        <v>0</v>
      </c>
      <c r="F60" s="59">
        <v>13</v>
      </c>
      <c r="G60" s="59">
        <v>0</v>
      </c>
      <c r="H60" s="59"/>
      <c r="I60" s="59">
        <v>13</v>
      </c>
      <c r="J60" s="55"/>
      <c r="K60" s="55"/>
      <c r="L60" s="55"/>
      <c r="M60" s="48"/>
      <c r="N60" s="48"/>
      <c r="O60" s="48"/>
      <c r="P60" s="48"/>
      <c r="Q60" s="48"/>
      <c r="R60" s="48"/>
      <c r="S60" s="48"/>
      <c r="T60" s="48"/>
      <c r="U60" s="48"/>
      <c r="V60" s="48"/>
      <c r="W60" s="48"/>
      <c r="X60" s="48"/>
      <c r="Y60" s="48"/>
      <c r="Z60" s="48"/>
      <c r="AD60" s="20" t="s">
        <v>191</v>
      </c>
    </row>
    <row r="61" spans="1:98" s="16" customFormat="1" x14ac:dyDescent="0.25">
      <c r="A61" s="47" t="s">
        <v>1971</v>
      </c>
      <c r="B61" s="55"/>
      <c r="C61" s="58" t="s">
        <v>15</v>
      </c>
      <c r="D61" s="60" t="s">
        <v>92</v>
      </c>
      <c r="E61" s="59">
        <v>0</v>
      </c>
      <c r="F61" s="59">
        <v>13</v>
      </c>
      <c r="G61" s="59">
        <v>0</v>
      </c>
      <c r="H61" s="59"/>
      <c r="I61" s="59">
        <v>13</v>
      </c>
      <c r="J61" s="55"/>
      <c r="K61" s="55"/>
      <c r="L61" s="55"/>
      <c r="M61" s="48"/>
      <c r="N61" s="48"/>
      <c r="O61" s="48"/>
      <c r="P61" s="48"/>
      <c r="Q61" s="48"/>
      <c r="R61" s="48"/>
      <c r="S61" s="48"/>
      <c r="T61" s="48"/>
      <c r="U61" s="48"/>
      <c r="V61" s="48"/>
      <c r="W61" s="48"/>
      <c r="X61" s="48"/>
      <c r="Y61" s="48"/>
      <c r="Z61" s="48"/>
      <c r="AD61" s="20" t="s">
        <v>239</v>
      </c>
    </row>
    <row r="62" spans="1:98" s="16" customFormat="1" x14ac:dyDescent="0.25">
      <c r="A62" s="47" t="s">
        <v>1972</v>
      </c>
      <c r="B62" s="55"/>
      <c r="C62" s="58"/>
      <c r="D62" s="60" t="s">
        <v>97</v>
      </c>
      <c r="E62" s="59">
        <v>0</v>
      </c>
      <c r="F62" s="59">
        <v>13</v>
      </c>
      <c r="G62" s="59">
        <v>0</v>
      </c>
      <c r="H62" s="59"/>
      <c r="I62" s="59">
        <v>13</v>
      </c>
      <c r="J62" s="55"/>
      <c r="K62" s="55"/>
      <c r="L62" s="55"/>
      <c r="M62" s="48"/>
      <c r="N62" s="48"/>
      <c r="O62" s="48"/>
      <c r="P62" s="48"/>
      <c r="Q62" s="48"/>
      <c r="R62" s="48"/>
      <c r="S62" s="48"/>
      <c r="T62" s="48"/>
      <c r="U62" s="48"/>
      <c r="V62" s="48"/>
      <c r="W62" s="48"/>
      <c r="X62" s="48"/>
      <c r="Y62" s="48"/>
      <c r="Z62" s="48"/>
      <c r="AD62" s="20" t="s">
        <v>243</v>
      </c>
    </row>
    <row r="63" spans="1:98" s="16" customFormat="1" x14ac:dyDescent="0.25">
      <c r="A63" s="48"/>
      <c r="B63" s="55"/>
      <c r="C63" s="58" t="s">
        <v>32</v>
      </c>
      <c r="D63" s="60" t="s">
        <v>101</v>
      </c>
      <c r="E63" s="59">
        <v>12</v>
      </c>
      <c r="F63" s="59">
        <v>28</v>
      </c>
      <c r="G63" s="59">
        <v>0</v>
      </c>
      <c r="H63" s="59"/>
      <c r="I63" s="59">
        <v>40</v>
      </c>
      <c r="J63" s="55"/>
      <c r="K63" s="55"/>
      <c r="L63" s="55"/>
      <c r="M63" s="48"/>
      <c r="N63" s="48"/>
      <c r="O63" s="48"/>
      <c r="P63" s="48"/>
      <c r="Q63" s="48"/>
      <c r="R63" s="48"/>
      <c r="S63" s="48"/>
      <c r="T63" s="48"/>
      <c r="U63" s="48"/>
      <c r="V63" s="48"/>
      <c r="W63" s="48"/>
      <c r="X63" s="48"/>
      <c r="Y63" s="48"/>
      <c r="Z63" s="48"/>
      <c r="AD63" s="20" t="s">
        <v>258</v>
      </c>
    </row>
    <row r="64" spans="1:98" s="16" customFormat="1" x14ac:dyDescent="0.25">
      <c r="A64" s="48"/>
      <c r="B64" s="55"/>
      <c r="C64" s="58"/>
      <c r="D64" s="60" t="s">
        <v>105</v>
      </c>
      <c r="E64" s="59">
        <v>12</v>
      </c>
      <c r="F64" s="59">
        <v>55</v>
      </c>
      <c r="G64" s="59">
        <v>0</v>
      </c>
      <c r="H64" s="59"/>
      <c r="I64" s="59">
        <v>67</v>
      </c>
      <c r="J64" s="55"/>
      <c r="K64" s="55"/>
      <c r="L64" s="55"/>
      <c r="M64" s="48"/>
      <c r="N64" s="48"/>
      <c r="O64" s="48"/>
      <c r="P64" s="48"/>
      <c r="Q64" s="48"/>
      <c r="R64" s="48"/>
      <c r="S64" s="48"/>
      <c r="T64" s="48"/>
      <c r="U64" s="48"/>
      <c r="V64" s="48"/>
      <c r="W64" s="48"/>
      <c r="X64" s="48"/>
      <c r="Y64" s="48"/>
      <c r="Z64" s="48"/>
      <c r="AD64" s="20" t="s">
        <v>278</v>
      </c>
    </row>
    <row r="65" spans="1:31" s="16" customFormat="1" x14ac:dyDescent="0.25">
      <c r="A65" s="48"/>
      <c r="B65" s="55"/>
      <c r="C65" s="58"/>
      <c r="D65" s="60" t="s">
        <v>109</v>
      </c>
      <c r="E65" s="59">
        <v>12</v>
      </c>
      <c r="F65" s="59">
        <v>55</v>
      </c>
      <c r="G65" s="59">
        <v>0</v>
      </c>
      <c r="H65" s="59"/>
      <c r="I65" s="59">
        <v>67</v>
      </c>
      <c r="J65" s="55"/>
      <c r="K65" s="55"/>
      <c r="L65" s="55"/>
      <c r="M65" s="48"/>
      <c r="N65" s="48"/>
      <c r="O65" s="48"/>
      <c r="P65" s="48"/>
      <c r="Q65" s="48"/>
      <c r="R65" s="48"/>
      <c r="S65" s="48"/>
      <c r="T65" s="48"/>
      <c r="U65" s="48"/>
      <c r="V65" s="48"/>
      <c r="W65" s="48"/>
      <c r="X65" s="48"/>
      <c r="Y65" s="48"/>
      <c r="Z65" s="48"/>
      <c r="AD65" s="20" t="s">
        <v>282</v>
      </c>
    </row>
    <row r="66" spans="1:31" s="16" customFormat="1" x14ac:dyDescent="0.25">
      <c r="A66" s="48"/>
      <c r="B66" s="51"/>
      <c r="C66" s="52"/>
      <c r="D66" s="54" t="s">
        <v>114</v>
      </c>
      <c r="E66" s="53">
        <v>12</v>
      </c>
      <c r="F66" s="53">
        <v>116</v>
      </c>
      <c r="G66" s="53">
        <v>0</v>
      </c>
      <c r="H66" s="53"/>
      <c r="I66" s="53">
        <v>128</v>
      </c>
      <c r="J66" s="51"/>
      <c r="K66" s="51"/>
      <c r="L66" s="51"/>
      <c r="M66" s="48"/>
      <c r="N66" s="48"/>
      <c r="O66" s="48"/>
      <c r="P66" s="48"/>
      <c r="Q66" s="48"/>
      <c r="R66" s="48"/>
      <c r="S66" s="48"/>
      <c r="T66" s="48"/>
      <c r="U66" s="48"/>
      <c r="V66" s="48"/>
      <c r="W66" s="48"/>
      <c r="X66" s="48"/>
      <c r="Y66" s="48"/>
      <c r="Z66" s="48"/>
      <c r="AD66" s="20" t="s">
        <v>286</v>
      </c>
    </row>
    <row r="67" spans="1:31" s="16" customFormat="1" x14ac:dyDescent="0.25">
      <c r="A67" s="48"/>
      <c r="B67" s="51"/>
      <c r="C67" s="52"/>
      <c r="D67" s="54" t="s">
        <v>119</v>
      </c>
      <c r="E67" s="53">
        <v>12</v>
      </c>
      <c r="F67" s="53">
        <v>13</v>
      </c>
      <c r="G67" s="53">
        <v>0</v>
      </c>
      <c r="H67" s="53"/>
      <c r="I67" s="53">
        <v>25</v>
      </c>
      <c r="J67" s="51"/>
      <c r="K67" s="51"/>
      <c r="L67" s="51"/>
      <c r="M67" s="48"/>
      <c r="N67" s="48"/>
      <c r="O67" s="48"/>
      <c r="P67" s="48"/>
      <c r="Q67" s="48"/>
      <c r="R67" s="48"/>
      <c r="S67" s="48"/>
      <c r="T67" s="48"/>
      <c r="U67" s="48"/>
      <c r="V67" s="48"/>
      <c r="W67" s="48"/>
      <c r="X67" s="48"/>
      <c r="Y67" s="48"/>
      <c r="Z67" s="48"/>
      <c r="AD67" s="20" t="s">
        <v>276</v>
      </c>
    </row>
    <row r="68" spans="1:31" s="16" customFormat="1" x14ac:dyDescent="0.25">
      <c r="A68" s="48"/>
      <c r="B68" s="51"/>
      <c r="C68" s="52" t="s">
        <v>38</v>
      </c>
      <c r="D68" s="54" t="s">
        <v>124</v>
      </c>
      <c r="E68" s="53">
        <v>0</v>
      </c>
      <c r="F68" s="53">
        <v>27</v>
      </c>
      <c r="G68" s="53">
        <v>0</v>
      </c>
      <c r="H68" s="53"/>
      <c r="I68" s="53">
        <v>27</v>
      </c>
      <c r="J68" s="51"/>
      <c r="K68" s="51"/>
      <c r="L68" s="51"/>
      <c r="M68" s="48"/>
      <c r="N68" s="48"/>
      <c r="O68" s="48"/>
      <c r="P68" s="48"/>
      <c r="Q68" s="48"/>
      <c r="R68" s="48"/>
      <c r="S68" s="48"/>
      <c r="T68" s="48"/>
      <c r="U68" s="48"/>
      <c r="V68" s="48"/>
      <c r="W68" s="48"/>
      <c r="X68" s="48"/>
      <c r="Y68" s="48"/>
      <c r="Z68" s="48"/>
      <c r="AD68" s="20" t="s">
        <v>301</v>
      </c>
    </row>
    <row r="69" spans="1:31" s="16" customFormat="1" x14ac:dyDescent="0.25">
      <c r="A69" s="48"/>
      <c r="B69" s="51"/>
      <c r="C69" s="52"/>
      <c r="D69" s="54" t="s">
        <v>129</v>
      </c>
      <c r="E69" s="53">
        <v>0</v>
      </c>
      <c r="F69" s="53">
        <v>27</v>
      </c>
      <c r="G69" s="53">
        <v>0</v>
      </c>
      <c r="H69" s="53"/>
      <c r="I69" s="53">
        <v>27</v>
      </c>
      <c r="J69" s="51"/>
      <c r="K69" s="51"/>
      <c r="L69" s="51"/>
      <c r="M69" s="48"/>
      <c r="N69" s="48"/>
      <c r="O69" s="48"/>
      <c r="P69" s="48"/>
      <c r="Q69" s="48"/>
      <c r="R69" s="48"/>
      <c r="S69" s="48"/>
      <c r="T69" s="48"/>
      <c r="U69" s="48"/>
      <c r="V69" s="48"/>
      <c r="W69" s="48"/>
      <c r="X69" s="48"/>
      <c r="Y69" s="48"/>
      <c r="Z69" s="48"/>
      <c r="AD69" s="20" t="s">
        <v>284</v>
      </c>
    </row>
    <row r="70" spans="1:31" s="16" customFormat="1" x14ac:dyDescent="0.25">
      <c r="A70" s="48"/>
      <c r="B70" s="51"/>
      <c r="C70" s="52"/>
      <c r="D70" s="54" t="s">
        <v>134</v>
      </c>
      <c r="E70" s="53">
        <v>0</v>
      </c>
      <c r="F70" s="53">
        <v>27</v>
      </c>
      <c r="G70" s="53">
        <v>0</v>
      </c>
      <c r="H70" s="53"/>
      <c r="I70" s="53">
        <v>27</v>
      </c>
      <c r="J70" s="51"/>
      <c r="K70" s="51"/>
      <c r="L70" s="51"/>
      <c r="M70" s="48"/>
      <c r="N70" s="48"/>
      <c r="O70" s="48"/>
      <c r="P70" s="48"/>
      <c r="Q70" s="48"/>
      <c r="R70" s="48"/>
      <c r="S70" s="48"/>
      <c r="T70" s="48"/>
      <c r="U70" s="48"/>
      <c r="V70" s="48"/>
      <c r="W70" s="48"/>
      <c r="X70" s="48"/>
      <c r="Y70" s="48"/>
      <c r="Z70" s="48"/>
      <c r="AD70" s="20" t="s">
        <v>308</v>
      </c>
    </row>
    <row r="71" spans="1:31" s="16" customFormat="1" x14ac:dyDescent="0.25">
      <c r="A71" s="48"/>
      <c r="B71" s="51"/>
      <c r="C71" s="52"/>
      <c r="D71" s="54" t="s">
        <v>139</v>
      </c>
      <c r="E71" s="53">
        <v>0</v>
      </c>
      <c r="F71" s="53">
        <v>13</v>
      </c>
      <c r="G71" s="53">
        <v>0</v>
      </c>
      <c r="H71" s="53"/>
      <c r="I71" s="53">
        <v>13</v>
      </c>
      <c r="J71" s="51"/>
      <c r="K71" s="51"/>
      <c r="L71" s="51"/>
      <c r="M71" s="48"/>
      <c r="N71" s="48"/>
      <c r="O71" s="48"/>
      <c r="P71" s="48"/>
      <c r="Q71" s="48"/>
      <c r="R71" s="48"/>
      <c r="S71" s="48"/>
      <c r="T71" s="48"/>
      <c r="U71" s="48"/>
      <c r="V71" s="48"/>
      <c r="W71" s="48"/>
      <c r="X71" s="48"/>
      <c r="Y71" s="48"/>
      <c r="Z71" s="48"/>
      <c r="AD71" s="20" t="s">
        <v>295</v>
      </c>
    </row>
    <row r="72" spans="1:31" s="16" customFormat="1" x14ac:dyDescent="0.25">
      <c r="A72" s="48"/>
      <c r="B72" s="51"/>
      <c r="C72" s="52"/>
      <c r="D72" s="54" t="s">
        <v>144</v>
      </c>
      <c r="E72" s="53">
        <v>0</v>
      </c>
      <c r="F72" s="53">
        <v>0</v>
      </c>
      <c r="G72" s="53">
        <v>0</v>
      </c>
      <c r="H72" s="53"/>
      <c r="I72" s="53">
        <v>0</v>
      </c>
      <c r="J72" s="51"/>
      <c r="K72" s="51"/>
      <c r="L72" s="51"/>
      <c r="M72" s="48"/>
      <c r="N72" s="48"/>
      <c r="O72" s="48"/>
      <c r="P72" s="48"/>
      <c r="Q72" s="48"/>
      <c r="R72" s="48"/>
      <c r="S72" s="48"/>
      <c r="T72" s="48"/>
      <c r="U72" s="48"/>
      <c r="V72" s="48"/>
      <c r="W72" s="48"/>
      <c r="X72" s="48"/>
      <c r="Y72" s="48"/>
      <c r="Z72" s="48"/>
      <c r="AD72" s="20" t="s">
        <v>303</v>
      </c>
    </row>
    <row r="73" spans="1:31" s="16" customFormat="1" x14ac:dyDescent="0.25">
      <c r="A73" s="48"/>
      <c r="B73" s="51"/>
      <c r="C73" s="52"/>
      <c r="D73" s="54" t="s">
        <v>149</v>
      </c>
      <c r="E73" s="53">
        <v>0</v>
      </c>
      <c r="F73" s="53">
        <v>13</v>
      </c>
      <c r="G73" s="53">
        <v>0</v>
      </c>
      <c r="H73" s="53"/>
      <c r="I73" s="53">
        <v>13</v>
      </c>
      <c r="J73" s="51"/>
      <c r="K73" s="51"/>
      <c r="L73" s="51"/>
      <c r="M73" s="48"/>
      <c r="N73" s="48"/>
      <c r="O73" s="48"/>
      <c r="P73" s="48"/>
      <c r="Q73" s="48"/>
      <c r="R73" s="48"/>
      <c r="S73" s="48"/>
      <c r="T73" s="48"/>
      <c r="U73" s="48"/>
      <c r="V73" s="48"/>
      <c r="W73" s="48"/>
      <c r="X73" s="48"/>
      <c r="Y73" s="48"/>
      <c r="Z73" s="48"/>
      <c r="AD73" s="20" t="s">
        <v>310</v>
      </c>
    </row>
    <row r="74" spans="1:31" s="16" customFormat="1" x14ac:dyDescent="0.25">
      <c r="A74" s="48"/>
      <c r="B74" s="51"/>
      <c r="C74" s="52"/>
      <c r="D74" s="54" t="s">
        <v>150</v>
      </c>
      <c r="E74" s="53">
        <v>0</v>
      </c>
      <c r="F74" s="53">
        <f>'[1]Page 1'!G34</f>
        <v>0</v>
      </c>
      <c r="G74" s="53">
        <v>0</v>
      </c>
      <c r="H74" s="53"/>
      <c r="I74" s="53">
        <f>SUM(F74)</f>
        <v>0</v>
      </c>
      <c r="J74" s="51"/>
      <c r="K74" s="51"/>
      <c r="L74" s="51"/>
      <c r="M74" s="48"/>
      <c r="N74" s="48"/>
      <c r="O74" s="48"/>
      <c r="P74" s="48"/>
      <c r="Q74" s="48"/>
      <c r="R74" s="48"/>
      <c r="S74" s="48"/>
      <c r="T74" s="48"/>
      <c r="U74" s="48"/>
      <c r="V74" s="48"/>
      <c r="W74" s="48"/>
      <c r="X74" s="48"/>
      <c r="Y74" s="48"/>
      <c r="Z74" s="48"/>
      <c r="AD74" s="20" t="s">
        <v>329</v>
      </c>
    </row>
    <row r="75" spans="1:31" s="16" customFormat="1" x14ac:dyDescent="0.25">
      <c r="A75" s="48"/>
      <c r="B75" s="51"/>
      <c r="C75" s="52"/>
      <c r="D75" s="54" t="s">
        <v>154</v>
      </c>
      <c r="E75" s="53">
        <v>0</v>
      </c>
      <c r="F75" s="53">
        <f>'[1]Page 1'!G35</f>
        <v>0</v>
      </c>
      <c r="G75" s="53">
        <v>0</v>
      </c>
      <c r="H75" s="53"/>
      <c r="I75" s="53">
        <f>SUM(F75)</f>
        <v>0</v>
      </c>
      <c r="J75" s="51"/>
      <c r="K75" s="51"/>
      <c r="L75" s="51"/>
      <c r="M75" s="48"/>
      <c r="N75" s="48"/>
      <c r="O75" s="48"/>
      <c r="P75" s="48"/>
      <c r="Q75" s="48"/>
      <c r="R75" s="48"/>
      <c r="S75" s="48"/>
      <c r="T75" s="48"/>
      <c r="U75" s="48"/>
      <c r="V75" s="48"/>
      <c r="W75" s="48"/>
      <c r="X75" s="48"/>
      <c r="Y75" s="48"/>
      <c r="Z75" s="48"/>
      <c r="AD75" s="20" t="s">
        <v>320</v>
      </c>
    </row>
    <row r="76" spans="1:31" s="16" customFormat="1" x14ac:dyDescent="0.25">
      <c r="A76" s="48"/>
      <c r="B76" s="51"/>
      <c r="C76" s="52"/>
      <c r="D76" s="54" t="s">
        <v>159</v>
      </c>
      <c r="E76" s="53">
        <v>189</v>
      </c>
      <c r="F76" s="51">
        <f>SUM(F47+F49+F74)</f>
        <v>253</v>
      </c>
      <c r="G76" s="51"/>
      <c r="H76" s="51"/>
      <c r="I76" s="53">
        <f>SUM(E76:G76)</f>
        <v>442</v>
      </c>
      <c r="J76" s="51"/>
      <c r="K76" s="51"/>
      <c r="L76" s="51"/>
      <c r="M76" s="48"/>
      <c r="N76" s="48"/>
      <c r="O76" s="48"/>
      <c r="P76" s="48"/>
      <c r="Q76" s="48"/>
      <c r="R76" s="48"/>
      <c r="S76" s="48"/>
      <c r="T76" s="48"/>
      <c r="U76" s="48"/>
      <c r="V76" s="48"/>
      <c r="W76" s="48"/>
      <c r="X76" s="48"/>
      <c r="Y76" s="48"/>
      <c r="Z76" s="48"/>
      <c r="AD76" s="20" t="s">
        <v>336</v>
      </c>
    </row>
    <row r="77" spans="1:31" s="16" customFormat="1" x14ac:dyDescent="0.25">
      <c r="A77" s="48"/>
      <c r="B77" s="51"/>
      <c r="C77" s="52"/>
      <c r="D77" s="54" t="s">
        <v>168</v>
      </c>
      <c r="E77" s="53">
        <v>108</v>
      </c>
      <c r="F77" s="53">
        <v>356</v>
      </c>
      <c r="G77" s="51"/>
      <c r="H77" s="51"/>
      <c r="I77" s="53">
        <v>464</v>
      </c>
      <c r="J77" s="51"/>
      <c r="K77" s="51"/>
      <c r="L77" s="51"/>
      <c r="M77" s="48"/>
      <c r="N77" s="48"/>
      <c r="O77" s="48"/>
      <c r="P77" s="48"/>
      <c r="Q77" s="48"/>
      <c r="R77" s="48"/>
      <c r="S77" s="48"/>
      <c r="T77" s="48"/>
      <c r="U77" s="48"/>
      <c r="V77" s="48"/>
      <c r="W77" s="48"/>
      <c r="X77" s="48"/>
      <c r="Y77" s="48"/>
      <c r="Z77" s="48"/>
      <c r="AD77" s="20" t="s">
        <v>331</v>
      </c>
    </row>
    <row r="78" spans="1:31" s="16" customFormat="1" x14ac:dyDescent="0.25">
      <c r="A78" s="48"/>
      <c r="B78" s="51"/>
      <c r="C78" s="51"/>
      <c r="D78" s="51"/>
      <c r="E78" s="51"/>
      <c r="F78" s="51"/>
      <c r="G78" s="51"/>
      <c r="H78" s="51"/>
      <c r="I78" s="51"/>
      <c r="J78" s="51"/>
      <c r="K78" s="51"/>
      <c r="L78" s="51"/>
      <c r="M78" s="48"/>
      <c r="N78" s="48"/>
      <c r="O78" s="48"/>
      <c r="P78" s="48"/>
      <c r="Q78" s="48"/>
      <c r="R78" s="48"/>
      <c r="S78" s="48"/>
      <c r="T78" s="48"/>
      <c r="U78" s="48"/>
      <c r="V78" s="48"/>
      <c r="W78" s="48"/>
      <c r="X78" s="48"/>
      <c r="Y78" s="48"/>
      <c r="Z78" s="48"/>
      <c r="AE78" s="20" t="s">
        <v>347</v>
      </c>
    </row>
    <row r="79" spans="1:31" s="16" customFormat="1" x14ac:dyDescent="0.25">
      <c r="A79" s="48"/>
      <c r="B79" s="51"/>
      <c r="C79" s="51"/>
      <c r="D79" s="51"/>
      <c r="E79" s="51"/>
      <c r="F79" s="51"/>
      <c r="G79" s="51"/>
      <c r="H79" s="51"/>
      <c r="I79" s="51"/>
      <c r="J79" s="51"/>
      <c r="K79" s="51"/>
      <c r="L79" s="51"/>
      <c r="M79" s="48"/>
      <c r="N79" s="48"/>
      <c r="O79" s="48"/>
      <c r="P79" s="48"/>
      <c r="Q79" s="48"/>
      <c r="R79" s="48"/>
      <c r="S79" s="48"/>
      <c r="T79" s="48"/>
      <c r="U79" s="48"/>
      <c r="V79" s="48"/>
      <c r="W79" s="48"/>
      <c r="X79" s="48"/>
      <c r="Y79" s="48"/>
      <c r="Z79" s="48"/>
      <c r="AE79" s="20" t="s">
        <v>341</v>
      </c>
    </row>
    <row r="80" spans="1:31" s="16" customFormat="1" x14ac:dyDescent="0.25">
      <c r="A80" s="48"/>
      <c r="B80" s="51"/>
      <c r="C80" s="51"/>
      <c r="D80" s="51"/>
      <c r="E80" s="51"/>
      <c r="F80" s="51"/>
      <c r="G80" s="51"/>
      <c r="H80" s="51"/>
      <c r="I80" s="51"/>
      <c r="J80" s="51"/>
      <c r="K80" s="51"/>
      <c r="L80" s="51"/>
      <c r="M80" s="48"/>
      <c r="N80" s="48"/>
      <c r="O80" s="48"/>
      <c r="P80" s="48"/>
      <c r="Q80" s="48"/>
      <c r="R80" s="48"/>
      <c r="S80" s="48"/>
      <c r="T80" s="48"/>
      <c r="U80" s="48"/>
      <c r="V80" s="48"/>
      <c r="W80" s="48"/>
      <c r="X80" s="48"/>
      <c r="Y80" s="48"/>
      <c r="Z80" s="48"/>
      <c r="AE80" s="20" t="s">
        <v>345</v>
      </c>
    </row>
    <row r="81" spans="1:31" s="16" customFormat="1" x14ac:dyDescent="0.25">
      <c r="A81" s="48"/>
      <c r="B81" s="51"/>
      <c r="C81" s="51"/>
      <c r="D81" s="51"/>
      <c r="E81" s="51"/>
      <c r="F81" s="51"/>
      <c r="G81" s="51"/>
      <c r="H81" s="51"/>
      <c r="I81" s="51"/>
      <c r="J81" s="51"/>
      <c r="K81" s="51"/>
      <c r="L81" s="51"/>
      <c r="M81" s="48"/>
      <c r="N81" s="48"/>
      <c r="O81" s="48"/>
      <c r="P81" s="48"/>
      <c r="Q81" s="48"/>
      <c r="R81" s="48"/>
      <c r="S81" s="48"/>
      <c r="T81" s="48"/>
      <c r="U81" s="48"/>
      <c r="V81" s="48"/>
      <c r="W81" s="48"/>
      <c r="X81" s="48"/>
      <c r="Y81" s="48"/>
      <c r="Z81" s="48"/>
      <c r="AE81" s="20" t="s">
        <v>365</v>
      </c>
    </row>
    <row r="82" spans="1:31" s="16" customFormat="1" x14ac:dyDescent="0.25">
      <c r="A82" s="48"/>
      <c r="B82" s="51"/>
      <c r="C82" s="51"/>
      <c r="D82" s="51"/>
      <c r="E82" s="51"/>
      <c r="F82" s="51"/>
      <c r="G82" s="51"/>
      <c r="H82" s="51"/>
      <c r="I82" s="51"/>
      <c r="J82" s="51"/>
      <c r="K82" s="51"/>
      <c r="L82" s="51"/>
      <c r="M82" s="48"/>
      <c r="N82" s="48"/>
      <c r="O82" s="48"/>
      <c r="P82" s="48"/>
      <c r="Q82" s="48"/>
      <c r="R82" s="48"/>
      <c r="S82" s="48"/>
      <c r="T82" s="48"/>
      <c r="U82" s="48"/>
      <c r="V82" s="48"/>
      <c r="W82" s="48"/>
      <c r="X82" s="48"/>
      <c r="Y82" s="48"/>
      <c r="Z82" s="48"/>
      <c r="AE82" s="20" t="s">
        <v>373</v>
      </c>
    </row>
    <row r="83" spans="1:31" s="16" customFormat="1" x14ac:dyDescent="0.25">
      <c r="A83" s="48"/>
      <c r="B83" s="51"/>
      <c r="C83" s="51"/>
      <c r="D83" s="51"/>
      <c r="E83" s="51"/>
      <c r="F83" s="51"/>
      <c r="G83" s="51"/>
      <c r="H83" s="51"/>
      <c r="I83" s="51"/>
      <c r="J83" s="51"/>
      <c r="K83" s="51"/>
      <c r="L83" s="51"/>
      <c r="M83" s="48"/>
      <c r="N83" s="48"/>
      <c r="O83" s="48"/>
      <c r="P83" s="48"/>
      <c r="Q83" s="48"/>
      <c r="R83" s="48"/>
      <c r="S83" s="48"/>
      <c r="T83" s="48"/>
      <c r="U83" s="48"/>
      <c r="V83" s="48"/>
      <c r="W83" s="48"/>
      <c r="X83" s="48"/>
      <c r="Y83" s="48"/>
      <c r="Z83" s="48"/>
      <c r="AE83" s="20" t="s">
        <v>367</v>
      </c>
    </row>
    <row r="84" spans="1:31" s="16" customFormat="1" x14ac:dyDescent="0.25">
      <c r="A84" s="48"/>
      <c r="B84" s="51"/>
      <c r="C84" s="51"/>
      <c r="D84" s="51"/>
      <c r="E84" s="51"/>
      <c r="F84" s="51"/>
      <c r="G84" s="51"/>
      <c r="H84" s="51"/>
      <c r="I84" s="51"/>
      <c r="J84" s="51"/>
      <c r="K84" s="51"/>
      <c r="L84" s="51"/>
      <c r="M84" s="48"/>
      <c r="N84" s="48"/>
      <c r="O84" s="48"/>
      <c r="P84" s="48"/>
      <c r="Q84" s="48"/>
      <c r="R84" s="48"/>
      <c r="S84" s="48"/>
      <c r="T84" s="48"/>
      <c r="U84" s="48"/>
      <c r="V84" s="48"/>
      <c r="W84" s="48"/>
      <c r="X84" s="48"/>
      <c r="Y84" s="48"/>
      <c r="Z84" s="48"/>
      <c r="AE84" s="20" t="s">
        <v>384</v>
      </c>
    </row>
    <row r="85" spans="1:31" s="16" customFormat="1" x14ac:dyDescent="0.25">
      <c r="A85" s="48"/>
      <c r="B85" s="51"/>
      <c r="C85" s="51"/>
      <c r="D85" s="51"/>
      <c r="E85" s="51"/>
      <c r="F85" s="51"/>
      <c r="G85" s="51"/>
      <c r="H85" s="51"/>
      <c r="I85" s="51"/>
      <c r="J85" s="51"/>
      <c r="K85" s="51"/>
      <c r="L85" s="51"/>
      <c r="M85" s="48"/>
      <c r="N85" s="48"/>
      <c r="O85" s="48"/>
      <c r="P85" s="48"/>
      <c r="Q85" s="48"/>
      <c r="R85" s="48"/>
      <c r="S85" s="48"/>
      <c r="T85" s="48"/>
      <c r="U85" s="48"/>
      <c r="V85" s="48"/>
      <c r="W85" s="48"/>
      <c r="X85" s="48"/>
      <c r="Y85" s="48"/>
      <c r="Z85" s="48"/>
      <c r="AE85" s="20" t="s">
        <v>371</v>
      </c>
    </row>
    <row r="86" spans="1:31" s="16" customFormat="1" x14ac:dyDescent="0.25">
      <c r="A86" s="48"/>
      <c r="B86" s="51"/>
      <c r="C86" s="51"/>
      <c r="D86" s="51"/>
      <c r="E86" s="51"/>
      <c r="F86" s="51"/>
      <c r="G86" s="51"/>
      <c r="H86" s="51"/>
      <c r="I86" s="51"/>
      <c r="J86" s="51"/>
      <c r="K86" s="51"/>
      <c r="L86" s="51"/>
      <c r="M86" s="48"/>
      <c r="N86" s="48"/>
      <c r="O86" s="48"/>
      <c r="P86" s="48"/>
      <c r="Q86" s="48"/>
      <c r="R86" s="48"/>
      <c r="S86" s="48"/>
      <c r="T86" s="48"/>
      <c r="U86" s="48"/>
      <c r="V86" s="48"/>
      <c r="W86" s="48"/>
      <c r="X86" s="48"/>
      <c r="Y86" s="48"/>
      <c r="Z86" s="48"/>
      <c r="AE86" s="20" t="s">
        <v>395</v>
      </c>
    </row>
    <row r="87" spans="1:31" s="16" customFormat="1" x14ac:dyDescent="0.25">
      <c r="A87" s="48"/>
      <c r="B87" s="51"/>
      <c r="C87" s="51"/>
      <c r="D87" s="51"/>
      <c r="E87" s="51"/>
      <c r="F87" s="51"/>
      <c r="G87" s="51"/>
      <c r="H87" s="51"/>
      <c r="I87" s="51"/>
      <c r="J87" s="51"/>
      <c r="K87" s="51"/>
      <c r="L87" s="51"/>
      <c r="M87" s="48"/>
      <c r="N87" s="48"/>
      <c r="O87" s="48"/>
      <c r="P87" s="48"/>
      <c r="Q87" s="48"/>
      <c r="R87" s="48"/>
      <c r="S87" s="48"/>
      <c r="T87" s="48"/>
      <c r="U87" s="48"/>
      <c r="V87" s="48"/>
      <c r="W87" s="48"/>
      <c r="X87" s="48"/>
      <c r="Y87" s="48"/>
      <c r="Z87" s="48"/>
      <c r="AE87" s="20" t="s">
        <v>382</v>
      </c>
    </row>
    <row r="88" spans="1:31" s="16" customFormat="1" x14ac:dyDescent="0.25">
      <c r="A88" s="48"/>
      <c r="B88" s="51"/>
      <c r="C88" s="51"/>
      <c r="D88" s="51"/>
      <c r="E88" s="51"/>
      <c r="F88" s="51"/>
      <c r="G88" s="51"/>
      <c r="H88" s="51"/>
      <c r="I88" s="51"/>
      <c r="J88" s="51"/>
      <c r="K88" s="51"/>
      <c r="L88" s="51"/>
      <c r="M88" s="48"/>
      <c r="N88" s="48"/>
      <c r="O88" s="48"/>
      <c r="P88" s="48"/>
      <c r="Q88" s="48"/>
      <c r="R88" s="48"/>
      <c r="S88" s="48"/>
      <c r="T88" s="48"/>
      <c r="U88" s="48"/>
      <c r="V88" s="48"/>
      <c r="W88" s="48"/>
      <c r="X88" s="48"/>
      <c r="Y88" s="48"/>
      <c r="Z88" s="48"/>
      <c r="AE88" s="20" t="s">
        <v>402</v>
      </c>
    </row>
    <row r="89" spans="1:31" s="16" customFormat="1" x14ac:dyDescent="0.25">
      <c r="A89" s="48"/>
      <c r="B89" s="51"/>
      <c r="C89" s="51"/>
      <c r="D89" s="51"/>
      <c r="E89" s="51"/>
      <c r="F89" s="51"/>
      <c r="G89" s="51"/>
      <c r="H89" s="51"/>
      <c r="I89" s="51"/>
      <c r="J89" s="51"/>
      <c r="K89" s="51"/>
      <c r="L89" s="51"/>
      <c r="M89" s="48"/>
      <c r="N89" s="48"/>
      <c r="O89" s="48"/>
      <c r="P89" s="48"/>
      <c r="Q89" s="48"/>
      <c r="R89" s="48"/>
      <c r="S89" s="48"/>
      <c r="T89" s="48"/>
      <c r="U89" s="48"/>
      <c r="V89" s="48"/>
      <c r="W89" s="48"/>
      <c r="X89" s="48"/>
      <c r="Y89" s="48"/>
      <c r="Z89" s="48"/>
      <c r="AE89" s="20" t="s">
        <v>406</v>
      </c>
    </row>
    <row r="90" spans="1:31" s="16" customFormat="1" x14ac:dyDescent="0.25">
      <c r="A90" s="48"/>
      <c r="B90" s="51"/>
      <c r="C90" s="51"/>
      <c r="D90" s="51"/>
      <c r="E90" s="51"/>
      <c r="F90" s="51"/>
      <c r="G90" s="51"/>
      <c r="H90" s="51"/>
      <c r="I90" s="51"/>
      <c r="J90" s="51"/>
      <c r="K90" s="51"/>
      <c r="L90" s="51"/>
      <c r="M90" s="48"/>
      <c r="N90" s="48"/>
      <c r="O90" s="48"/>
      <c r="P90" s="48"/>
      <c r="Q90" s="48"/>
      <c r="R90" s="48"/>
      <c r="S90" s="48"/>
      <c r="T90" s="48"/>
      <c r="U90" s="48"/>
      <c r="V90" s="48"/>
      <c r="W90" s="48"/>
      <c r="X90" s="48"/>
      <c r="Y90" s="48"/>
      <c r="Z90" s="48"/>
      <c r="AE90" s="20" t="s">
        <v>410</v>
      </c>
    </row>
    <row r="91" spans="1:31" s="16" customFormat="1" x14ac:dyDescent="0.25">
      <c r="A91" s="48"/>
      <c r="B91" s="51"/>
      <c r="C91" s="51"/>
      <c r="D91" s="51"/>
      <c r="E91" s="51"/>
      <c r="F91" s="51"/>
      <c r="G91" s="51"/>
      <c r="H91" s="51"/>
      <c r="I91" s="51"/>
      <c r="J91" s="51"/>
      <c r="K91" s="51"/>
      <c r="L91" s="51"/>
      <c r="M91" s="48"/>
      <c r="N91" s="48"/>
      <c r="O91" s="48"/>
      <c r="P91" s="48"/>
      <c r="Q91" s="48"/>
      <c r="R91" s="48"/>
      <c r="S91" s="48"/>
      <c r="T91" s="48"/>
      <c r="U91" s="48"/>
      <c r="V91" s="48"/>
      <c r="W91" s="48"/>
      <c r="X91" s="48"/>
      <c r="Y91" s="48"/>
      <c r="Z91" s="48"/>
      <c r="AE91" s="20" t="s">
        <v>414</v>
      </c>
    </row>
    <row r="92" spans="1:31" s="16" customFormat="1" x14ac:dyDescent="0.25">
      <c r="A92" s="48"/>
      <c r="B92" s="51"/>
      <c r="C92" s="51"/>
      <c r="D92" s="51"/>
      <c r="E92" s="51"/>
      <c r="F92" s="51"/>
      <c r="G92" s="51"/>
      <c r="H92" s="51"/>
      <c r="I92" s="51"/>
      <c r="J92" s="51"/>
      <c r="K92" s="51"/>
      <c r="L92" s="51"/>
      <c r="M92" s="48"/>
      <c r="N92" s="48"/>
      <c r="O92" s="48"/>
      <c r="P92" s="48"/>
      <c r="Q92" s="48"/>
      <c r="R92" s="48"/>
      <c r="S92" s="48"/>
      <c r="T92" s="48"/>
      <c r="U92" s="48"/>
      <c r="V92" s="48"/>
      <c r="W92" s="48"/>
      <c r="X92" s="48"/>
      <c r="Y92" s="48"/>
      <c r="Z92" s="48"/>
      <c r="AE92" s="20" t="s">
        <v>393</v>
      </c>
    </row>
    <row r="93" spans="1:31" s="16" customFormat="1" x14ac:dyDescent="0.25">
      <c r="A93" s="48"/>
      <c r="B93" s="51"/>
      <c r="C93" s="51"/>
      <c r="D93" s="51"/>
      <c r="E93" s="51"/>
      <c r="F93" s="51"/>
      <c r="G93" s="51"/>
      <c r="H93" s="51"/>
      <c r="I93" s="51"/>
      <c r="J93" s="51"/>
      <c r="K93" s="51"/>
      <c r="L93" s="51"/>
      <c r="M93" s="48"/>
      <c r="N93" s="48"/>
      <c r="O93" s="48"/>
      <c r="P93" s="48"/>
      <c r="Q93" s="48"/>
      <c r="R93" s="48"/>
      <c r="S93" s="48"/>
      <c r="T93" s="48"/>
      <c r="U93" s="48"/>
      <c r="V93" s="48"/>
      <c r="W93" s="48"/>
      <c r="X93" s="48"/>
      <c r="Y93" s="48"/>
      <c r="Z93" s="48"/>
      <c r="AE93" s="20" t="s">
        <v>421</v>
      </c>
    </row>
    <row r="94" spans="1:31" s="16" customFormat="1" x14ac:dyDescent="0.25">
      <c r="A94" s="48"/>
      <c r="B94" s="51"/>
      <c r="C94" s="51"/>
      <c r="D94" s="51"/>
      <c r="E94" s="51"/>
      <c r="F94" s="51"/>
      <c r="G94" s="51"/>
      <c r="H94" s="51"/>
      <c r="I94" s="51"/>
      <c r="J94" s="51"/>
      <c r="K94" s="51"/>
      <c r="L94" s="51"/>
      <c r="M94" s="48"/>
      <c r="N94" s="48"/>
      <c r="O94" s="48"/>
      <c r="P94" s="48"/>
      <c r="Q94" s="48"/>
      <c r="R94" s="48"/>
      <c r="S94" s="48"/>
      <c r="T94" s="48"/>
      <c r="U94" s="48"/>
      <c r="V94" s="48"/>
      <c r="W94" s="48"/>
      <c r="X94" s="48"/>
      <c r="Y94" s="48"/>
      <c r="Z94" s="48"/>
      <c r="AE94" s="20" t="s">
        <v>429</v>
      </c>
    </row>
    <row r="95" spans="1:31" s="16" customFormat="1" x14ac:dyDescent="0.25">
      <c r="A95" s="48"/>
      <c r="B95" s="51"/>
      <c r="C95" s="51"/>
      <c r="D95" s="51"/>
      <c r="E95" s="51"/>
      <c r="F95" s="51"/>
      <c r="G95" s="51"/>
      <c r="H95" s="51"/>
      <c r="I95" s="51"/>
      <c r="J95" s="51"/>
      <c r="K95" s="51"/>
      <c r="L95" s="51"/>
      <c r="M95" s="48"/>
      <c r="N95" s="48"/>
      <c r="O95" s="48"/>
      <c r="P95" s="48"/>
      <c r="Q95" s="48"/>
      <c r="R95" s="48"/>
      <c r="S95" s="48"/>
      <c r="T95" s="48"/>
      <c r="U95" s="48"/>
      <c r="V95" s="48"/>
      <c r="W95" s="48"/>
      <c r="X95" s="48"/>
      <c r="Y95" s="48"/>
      <c r="Z95" s="48"/>
      <c r="AE95" s="20" t="s">
        <v>408</v>
      </c>
    </row>
    <row r="96" spans="1:31" s="16" customFormat="1" x14ac:dyDescent="0.25">
      <c r="A96" s="48"/>
      <c r="B96" s="51"/>
      <c r="C96" s="51"/>
      <c r="D96" s="51"/>
      <c r="E96" s="51"/>
      <c r="F96" s="51"/>
      <c r="G96" s="51"/>
      <c r="H96" s="51"/>
      <c r="I96" s="51"/>
      <c r="J96" s="51"/>
      <c r="K96" s="51"/>
      <c r="L96" s="51"/>
      <c r="M96" s="48"/>
      <c r="N96" s="48"/>
      <c r="O96" s="48"/>
      <c r="P96" s="48"/>
      <c r="Q96" s="48"/>
      <c r="R96" s="48"/>
      <c r="S96" s="48"/>
      <c r="T96" s="48"/>
      <c r="U96" s="48"/>
      <c r="V96" s="48"/>
      <c r="W96" s="48"/>
      <c r="X96" s="48"/>
      <c r="Y96" s="48"/>
      <c r="Z96" s="48"/>
      <c r="AE96" s="20" t="s">
        <v>412</v>
      </c>
    </row>
    <row r="97" spans="1:84" s="16" customFormat="1" x14ac:dyDescent="0.25">
      <c r="A97" s="48"/>
      <c r="B97" s="51"/>
      <c r="C97" s="51"/>
      <c r="D97" s="51"/>
      <c r="E97" s="51"/>
      <c r="F97" s="51"/>
      <c r="G97" s="51"/>
      <c r="H97" s="51"/>
      <c r="I97" s="51"/>
      <c r="J97" s="51"/>
      <c r="K97" s="51"/>
      <c r="L97" s="51"/>
      <c r="M97" s="48"/>
      <c r="N97" s="48"/>
      <c r="O97" s="48"/>
      <c r="P97" s="48"/>
      <c r="Q97" s="48"/>
      <c r="R97" s="48"/>
      <c r="S97" s="48"/>
      <c r="T97" s="48"/>
      <c r="U97" s="48"/>
      <c r="V97" s="48"/>
      <c r="W97" s="48"/>
      <c r="X97" s="48"/>
      <c r="Y97" s="48"/>
      <c r="Z97" s="48"/>
      <c r="AE97" s="20" t="s">
        <v>416</v>
      </c>
    </row>
    <row r="98" spans="1:84" s="16" customFormat="1" x14ac:dyDescent="0.25">
      <c r="A98" s="48"/>
      <c r="B98" s="51"/>
      <c r="C98" s="51"/>
      <c r="D98" s="51"/>
      <c r="E98" s="51"/>
      <c r="F98" s="51"/>
      <c r="G98" s="51"/>
      <c r="H98" s="51"/>
      <c r="I98" s="51"/>
      <c r="J98" s="51"/>
      <c r="K98" s="51"/>
      <c r="L98" s="51"/>
      <c r="M98" s="48"/>
      <c r="N98" s="48"/>
      <c r="O98" s="48"/>
      <c r="P98" s="48"/>
      <c r="Q98" s="48"/>
      <c r="R98" s="48"/>
      <c r="S98" s="48"/>
      <c r="T98" s="48"/>
      <c r="U98" s="48"/>
      <c r="V98" s="48"/>
      <c r="W98" s="48"/>
      <c r="X98" s="48"/>
      <c r="Y98" s="48"/>
      <c r="Z98" s="48"/>
      <c r="AE98" s="20" t="s">
        <v>419</v>
      </c>
    </row>
    <row r="99" spans="1:84" s="16" customFormat="1" x14ac:dyDescent="0.25">
      <c r="A99" s="48"/>
      <c r="B99" s="51"/>
      <c r="C99" s="51"/>
      <c r="D99" s="51"/>
      <c r="E99" s="51"/>
      <c r="F99" s="51"/>
      <c r="G99" s="51"/>
      <c r="H99" s="51"/>
      <c r="I99" s="51"/>
      <c r="J99" s="51"/>
      <c r="K99" s="51"/>
      <c r="L99" s="51"/>
      <c r="M99" s="48"/>
      <c r="N99" s="48"/>
      <c r="O99" s="48"/>
      <c r="P99" s="48"/>
      <c r="Q99" s="48"/>
      <c r="R99" s="48"/>
      <c r="S99" s="48"/>
      <c r="T99" s="48"/>
      <c r="U99" s="48"/>
      <c r="V99" s="48"/>
      <c r="W99" s="48"/>
      <c r="X99" s="48"/>
      <c r="Y99" s="48"/>
      <c r="Z99" s="48"/>
      <c r="AE99" s="20" t="s">
        <v>445</v>
      </c>
    </row>
    <row r="100" spans="1:84" s="16" customFormat="1" x14ac:dyDescent="0.25">
      <c r="A100" s="48"/>
      <c r="B100" s="51"/>
      <c r="C100" s="51"/>
      <c r="D100" s="51"/>
      <c r="E100" s="51"/>
      <c r="F100" s="51"/>
      <c r="G100" s="51"/>
      <c r="H100" s="51"/>
      <c r="I100" s="51"/>
      <c r="J100" s="51"/>
      <c r="K100" s="51"/>
      <c r="L100" s="51"/>
      <c r="M100" s="48"/>
      <c r="N100" s="48"/>
      <c r="O100" s="48"/>
      <c r="P100" s="48"/>
      <c r="Q100" s="48"/>
      <c r="R100" s="48"/>
      <c r="S100" s="48"/>
      <c r="T100" s="48"/>
      <c r="U100" s="48"/>
      <c r="V100" s="48"/>
      <c r="W100" s="48"/>
      <c r="X100" s="48"/>
      <c r="Y100" s="48"/>
      <c r="Z100" s="48"/>
      <c r="AE100" s="20" t="s">
        <v>434</v>
      </c>
    </row>
    <row r="101" spans="1:84" s="16" customFormat="1" x14ac:dyDescent="0.25">
      <c r="A101" s="48"/>
      <c r="B101" s="51"/>
      <c r="C101" s="51"/>
      <c r="D101" s="51"/>
      <c r="E101" s="51"/>
      <c r="F101" s="51"/>
      <c r="G101" s="51"/>
      <c r="H101" s="51"/>
      <c r="I101" s="51"/>
      <c r="J101" s="51"/>
      <c r="K101" s="51"/>
      <c r="L101" s="51"/>
      <c r="M101" s="48"/>
      <c r="N101" s="48"/>
      <c r="O101" s="48"/>
      <c r="P101" s="48"/>
      <c r="Q101" s="48"/>
      <c r="R101" s="48"/>
      <c r="S101" s="48"/>
      <c r="T101" s="48"/>
      <c r="U101" s="48"/>
      <c r="V101" s="48"/>
      <c r="W101" s="48"/>
      <c r="X101" s="48"/>
      <c r="Y101" s="48"/>
      <c r="Z101" s="48"/>
      <c r="AE101" s="20" t="s">
        <v>440</v>
      </c>
    </row>
    <row r="102" spans="1:84" s="16" customFormat="1" x14ac:dyDescent="0.25">
      <c r="A102" s="48"/>
      <c r="B102" s="51"/>
      <c r="C102" s="51"/>
      <c r="D102" s="51"/>
      <c r="E102" s="51"/>
      <c r="F102" s="51"/>
      <c r="G102" s="51"/>
      <c r="H102" s="51"/>
      <c r="I102" s="51"/>
      <c r="J102" s="51"/>
      <c r="K102" s="51"/>
      <c r="L102" s="51"/>
      <c r="M102" s="48"/>
      <c r="N102" s="48"/>
      <c r="O102" s="48"/>
      <c r="P102" s="48"/>
      <c r="Q102" s="48"/>
      <c r="R102" s="48"/>
      <c r="S102" s="48"/>
      <c r="T102" s="48"/>
      <c r="U102" s="48"/>
      <c r="V102" s="48"/>
      <c r="W102" s="48"/>
      <c r="X102" s="48"/>
      <c r="Y102" s="48"/>
      <c r="Z102" s="48"/>
      <c r="AE102" s="20" t="s">
        <v>459</v>
      </c>
    </row>
    <row r="103" spans="1:84" s="16" customFormat="1" x14ac:dyDescent="0.25">
      <c r="A103" s="48"/>
      <c r="B103" s="51"/>
      <c r="C103" s="51"/>
      <c r="D103" s="51"/>
      <c r="E103" s="51"/>
      <c r="F103" s="51"/>
      <c r="G103" s="51"/>
      <c r="H103" s="51"/>
      <c r="I103" s="51"/>
      <c r="J103" s="51"/>
      <c r="K103" s="51"/>
      <c r="L103" s="51"/>
      <c r="M103" s="48"/>
      <c r="N103" s="48"/>
      <c r="O103" s="48"/>
      <c r="P103" s="48"/>
      <c r="Q103" s="48"/>
      <c r="R103" s="48"/>
      <c r="S103" s="48"/>
      <c r="T103" s="48"/>
      <c r="U103" s="48"/>
      <c r="V103" s="48"/>
      <c r="W103" s="48"/>
      <c r="X103" s="48"/>
      <c r="Y103" s="48"/>
      <c r="Z103" s="48"/>
      <c r="AE103" s="20" t="s">
        <v>453</v>
      </c>
    </row>
    <row r="104" spans="1:84" s="16" customFormat="1" x14ac:dyDescent="0.25">
      <c r="A104" s="48"/>
      <c r="B104" s="51"/>
      <c r="C104" s="51"/>
      <c r="D104" s="51"/>
      <c r="E104" s="51"/>
      <c r="F104" s="51"/>
      <c r="G104" s="51"/>
      <c r="H104" s="51"/>
      <c r="I104" s="51"/>
      <c r="J104" s="51"/>
      <c r="K104" s="51"/>
      <c r="L104" s="51"/>
      <c r="M104" s="48"/>
      <c r="N104" s="48"/>
      <c r="O104" s="48"/>
      <c r="P104" s="48"/>
      <c r="Q104" s="48"/>
      <c r="R104" s="48"/>
      <c r="S104" s="48"/>
      <c r="T104" s="48"/>
      <c r="U104" s="48"/>
      <c r="V104" s="48"/>
      <c r="W104" s="48"/>
      <c r="X104" s="48"/>
      <c r="Y104" s="48"/>
      <c r="Z104" s="48"/>
      <c r="AE104" s="20" t="s">
        <v>478</v>
      </c>
    </row>
    <row r="105" spans="1:84" x14ac:dyDescent="0.25">
      <c r="A105" s="48"/>
      <c r="B105" s="51"/>
      <c r="C105" s="51"/>
      <c r="D105" s="51"/>
      <c r="E105" s="51"/>
      <c r="F105" s="51"/>
      <c r="G105" s="51"/>
      <c r="H105" s="51"/>
      <c r="I105" s="51"/>
      <c r="J105" s="51"/>
      <c r="K105" s="51"/>
      <c r="L105" s="51"/>
      <c r="M105" s="48"/>
      <c r="N105" s="48"/>
      <c r="O105" s="48"/>
      <c r="P105" s="48"/>
      <c r="Q105" s="48"/>
      <c r="R105" s="48"/>
      <c r="S105" s="48"/>
      <c r="T105" s="48"/>
      <c r="U105" s="48"/>
      <c r="V105" s="48"/>
      <c r="W105" s="48"/>
      <c r="X105" s="48"/>
      <c r="Y105" s="48"/>
      <c r="Z105" s="48"/>
      <c r="AA105" s="16"/>
      <c r="AB105" s="16"/>
      <c r="AC105" s="16"/>
      <c r="AD105" s="16"/>
      <c r="AE105" s="20" t="s">
        <v>490</v>
      </c>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c r="BT105" s="16"/>
      <c r="BU105" s="16"/>
      <c r="BV105" s="16"/>
      <c r="BW105" s="16"/>
      <c r="BX105" s="16"/>
      <c r="BY105" s="16"/>
      <c r="BZ105" s="16"/>
      <c r="CA105" s="16"/>
      <c r="CB105" s="16"/>
      <c r="CC105" s="16"/>
      <c r="CD105" s="16"/>
      <c r="CE105" s="16"/>
      <c r="CF105" s="16"/>
    </row>
    <row r="106" spans="1:84" x14ac:dyDescent="0.25">
      <c r="A106" s="48"/>
      <c r="B106" s="51"/>
      <c r="C106" s="51"/>
      <c r="D106" s="51"/>
      <c r="E106" s="51"/>
      <c r="F106" s="51"/>
      <c r="G106" s="51"/>
      <c r="H106" s="51"/>
      <c r="I106" s="51"/>
      <c r="J106" s="51"/>
      <c r="K106" s="51"/>
      <c r="L106" s="51"/>
      <c r="M106" s="48"/>
      <c r="N106" s="48"/>
      <c r="O106" s="48"/>
      <c r="P106" s="48"/>
      <c r="Q106" s="48"/>
      <c r="R106" s="48"/>
      <c r="S106" s="48"/>
      <c r="T106" s="48"/>
      <c r="U106" s="48"/>
      <c r="V106" s="48"/>
      <c r="W106" s="48"/>
      <c r="X106" s="48"/>
      <c r="Y106" s="48"/>
      <c r="Z106" s="48"/>
      <c r="AA106" s="16"/>
      <c r="AB106" s="16"/>
      <c r="AC106" s="16"/>
      <c r="AD106" s="16"/>
      <c r="AE106" s="20" t="s">
        <v>480</v>
      </c>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6"/>
      <c r="BB106" s="16"/>
      <c r="BC106" s="16"/>
      <c r="BD106" s="16"/>
      <c r="BE106" s="16"/>
      <c r="BF106" s="16"/>
      <c r="BG106" s="16"/>
      <c r="BH106" s="16"/>
      <c r="BI106" s="16"/>
      <c r="BJ106" s="16"/>
      <c r="BK106" s="16"/>
      <c r="BL106" s="16"/>
      <c r="BM106" s="16"/>
      <c r="BN106" s="16"/>
      <c r="BO106" s="16"/>
      <c r="BP106" s="16"/>
      <c r="BQ106" s="16"/>
      <c r="BR106" s="16"/>
      <c r="BS106" s="16"/>
      <c r="BT106" s="16"/>
      <c r="BU106" s="16"/>
      <c r="BV106" s="16"/>
      <c r="BW106" s="16"/>
      <c r="BX106" s="16"/>
      <c r="BY106" s="16"/>
      <c r="BZ106" s="16"/>
      <c r="CA106" s="16"/>
      <c r="CB106" s="16"/>
      <c r="CC106" s="16"/>
      <c r="CD106" s="16"/>
      <c r="CE106" s="16"/>
      <c r="CF106" s="16"/>
    </row>
    <row r="107" spans="1:84" x14ac:dyDescent="0.25">
      <c r="A107" s="48"/>
      <c r="B107" s="51"/>
      <c r="C107" s="51"/>
      <c r="D107" s="51"/>
      <c r="E107" s="51"/>
      <c r="F107" s="51"/>
      <c r="G107" s="51"/>
      <c r="H107" s="51"/>
      <c r="I107" s="51"/>
      <c r="J107" s="51"/>
      <c r="K107" s="51"/>
      <c r="L107" s="51"/>
      <c r="M107" s="48"/>
      <c r="N107" s="48"/>
      <c r="O107" s="48"/>
      <c r="P107" s="48"/>
      <c r="Q107" s="48"/>
      <c r="R107" s="48"/>
      <c r="S107" s="48"/>
      <c r="T107" s="48"/>
      <c r="U107" s="48"/>
      <c r="V107" s="48"/>
      <c r="W107" s="48"/>
      <c r="X107" s="48"/>
      <c r="Y107" s="48"/>
      <c r="Z107" s="48"/>
      <c r="AA107" s="16"/>
      <c r="AB107" s="16"/>
      <c r="AC107" s="16"/>
      <c r="AD107" s="16"/>
      <c r="AE107" s="20" t="s">
        <v>501</v>
      </c>
      <c r="AF107" s="16"/>
      <c r="AG107" s="16"/>
      <c r="AH107" s="16"/>
      <c r="AI107" s="16"/>
      <c r="AJ107" s="16"/>
      <c r="AK107" s="16"/>
      <c r="AL107" s="16"/>
      <c r="AM107" s="16"/>
      <c r="AN107" s="16"/>
      <c r="AO107" s="16"/>
      <c r="AP107" s="16"/>
      <c r="AQ107" s="16"/>
      <c r="AR107" s="16"/>
      <c r="AS107" s="16"/>
      <c r="AT107" s="16"/>
      <c r="AU107" s="16"/>
      <c r="AV107" s="16"/>
      <c r="AW107" s="16"/>
      <c r="AX107" s="16"/>
      <c r="AY107" s="16"/>
      <c r="AZ107" s="16"/>
      <c r="BA107" s="16"/>
      <c r="BB107" s="16"/>
      <c r="BC107" s="16"/>
      <c r="BD107" s="16"/>
      <c r="BE107" s="16"/>
      <c r="BF107" s="16"/>
      <c r="BG107" s="16"/>
      <c r="BH107" s="16"/>
      <c r="BI107" s="16"/>
      <c r="BJ107" s="16"/>
      <c r="BK107" s="16"/>
      <c r="BL107" s="16"/>
      <c r="BM107" s="16"/>
      <c r="BN107" s="16"/>
      <c r="BO107" s="16"/>
      <c r="BP107" s="16"/>
      <c r="BQ107" s="16"/>
      <c r="BR107" s="16"/>
      <c r="BS107" s="16"/>
      <c r="BT107" s="16"/>
      <c r="BU107" s="16"/>
      <c r="BV107" s="16"/>
      <c r="BW107" s="16"/>
      <c r="BX107" s="16"/>
      <c r="BY107" s="16"/>
      <c r="BZ107" s="16"/>
      <c r="CA107" s="16"/>
      <c r="CB107" s="16"/>
      <c r="CC107" s="16"/>
      <c r="CD107" s="16"/>
      <c r="CE107" s="16"/>
      <c r="CF107" s="16"/>
    </row>
    <row r="108" spans="1:84" x14ac:dyDescent="0.25">
      <c r="A108" s="48"/>
      <c r="B108" s="51"/>
      <c r="C108" s="51"/>
      <c r="D108" s="51"/>
      <c r="E108" s="51"/>
      <c r="F108" s="51"/>
      <c r="G108" s="51"/>
      <c r="H108" s="51"/>
      <c r="I108" s="51"/>
      <c r="J108" s="51"/>
      <c r="K108" s="51"/>
      <c r="L108" s="51"/>
      <c r="M108" s="48"/>
      <c r="N108" s="48"/>
      <c r="O108" s="48"/>
      <c r="P108" s="48"/>
      <c r="Q108" s="48"/>
      <c r="R108" s="48"/>
      <c r="S108" s="48"/>
      <c r="T108" s="48"/>
      <c r="U108" s="48"/>
      <c r="V108" s="48"/>
      <c r="W108" s="48"/>
      <c r="X108" s="48"/>
      <c r="Y108" s="48"/>
      <c r="Z108" s="48"/>
      <c r="AA108" s="16"/>
      <c r="AB108" s="16"/>
      <c r="AC108" s="16"/>
      <c r="AD108" s="16"/>
      <c r="AE108" s="20" t="s">
        <v>495</v>
      </c>
      <c r="AF108" s="16"/>
      <c r="AG108" s="16"/>
      <c r="AH108" s="16"/>
      <c r="AI108" s="16"/>
      <c r="AJ108" s="16"/>
      <c r="AK108" s="16"/>
      <c r="AL108" s="16"/>
      <c r="AM108" s="16"/>
      <c r="AN108" s="16"/>
      <c r="AO108" s="16"/>
      <c r="AP108" s="16"/>
      <c r="AQ108" s="16"/>
      <c r="AR108" s="16"/>
      <c r="AS108" s="16"/>
      <c r="AT108" s="16"/>
      <c r="AU108" s="16"/>
      <c r="AV108" s="16"/>
      <c r="AW108" s="16"/>
      <c r="AX108" s="16"/>
      <c r="AY108" s="16"/>
      <c r="AZ108" s="16"/>
      <c r="BA108" s="16"/>
      <c r="BB108" s="16"/>
      <c r="BC108" s="16"/>
      <c r="BD108" s="16"/>
      <c r="BE108" s="16"/>
      <c r="BF108" s="16"/>
      <c r="BG108" s="16"/>
      <c r="BH108" s="16"/>
      <c r="BI108" s="16"/>
      <c r="BJ108" s="16"/>
      <c r="BK108" s="16"/>
      <c r="BL108" s="16"/>
      <c r="BM108" s="16"/>
      <c r="BN108" s="16"/>
      <c r="BO108" s="16"/>
      <c r="BP108" s="16"/>
      <c r="BQ108" s="16"/>
      <c r="BR108" s="16"/>
      <c r="BS108" s="16"/>
      <c r="BT108" s="16"/>
      <c r="BU108" s="16"/>
      <c r="BV108" s="16"/>
      <c r="BW108" s="16"/>
      <c r="BX108" s="16"/>
      <c r="BY108" s="16"/>
      <c r="BZ108" s="16"/>
      <c r="CA108" s="16"/>
      <c r="CB108" s="16"/>
      <c r="CC108" s="16"/>
      <c r="CD108" s="16"/>
      <c r="CE108" s="16"/>
      <c r="CF108" s="16"/>
    </row>
    <row r="109" spans="1:84" x14ac:dyDescent="0.25">
      <c r="A109" s="48"/>
      <c r="B109" s="51"/>
      <c r="C109" s="51"/>
      <c r="D109" s="51"/>
      <c r="E109" s="51"/>
      <c r="F109" s="51"/>
      <c r="G109" s="51"/>
      <c r="H109" s="51"/>
      <c r="I109" s="51"/>
      <c r="J109" s="51"/>
      <c r="K109" s="51"/>
      <c r="L109" s="51"/>
      <c r="M109" s="48"/>
      <c r="N109" s="48"/>
      <c r="O109" s="48"/>
      <c r="P109" s="48"/>
      <c r="Q109" s="48"/>
      <c r="R109" s="48"/>
      <c r="S109" s="48"/>
      <c r="T109" s="48"/>
      <c r="U109" s="48"/>
      <c r="V109" s="48"/>
      <c r="W109" s="48"/>
      <c r="X109" s="48"/>
      <c r="Y109" s="48"/>
      <c r="Z109" s="48"/>
      <c r="AA109" s="16"/>
      <c r="AB109" s="16"/>
      <c r="AC109" s="16"/>
      <c r="AD109" s="16"/>
      <c r="AE109" s="20" t="s">
        <v>514</v>
      </c>
      <c r="AF109" s="16"/>
      <c r="AG109" s="16"/>
      <c r="AH109" s="16"/>
      <c r="AI109" s="16"/>
      <c r="AJ109" s="16"/>
      <c r="AK109" s="16"/>
      <c r="AL109" s="16"/>
      <c r="AM109" s="16"/>
      <c r="AN109" s="16"/>
      <c r="AO109" s="16"/>
      <c r="AP109" s="16"/>
      <c r="AQ109" s="16"/>
      <c r="AR109" s="16"/>
      <c r="AS109" s="16"/>
      <c r="AT109" s="16"/>
      <c r="AU109" s="16"/>
      <c r="AV109" s="16"/>
      <c r="AW109" s="16"/>
      <c r="AX109" s="16"/>
      <c r="AY109" s="16"/>
      <c r="AZ109" s="16"/>
      <c r="BA109" s="16"/>
      <c r="BB109" s="16"/>
      <c r="BC109" s="16"/>
      <c r="BD109" s="16"/>
      <c r="BE109" s="16"/>
      <c r="BF109" s="16"/>
      <c r="BG109" s="16"/>
      <c r="BH109" s="16"/>
      <c r="BI109" s="16"/>
      <c r="BJ109" s="16"/>
      <c r="BK109" s="16"/>
      <c r="BL109" s="16"/>
      <c r="BM109" s="16"/>
      <c r="BN109" s="16"/>
      <c r="BO109" s="16"/>
      <c r="BP109" s="16"/>
      <c r="BQ109" s="16"/>
      <c r="BR109" s="16"/>
      <c r="BS109" s="16"/>
      <c r="BT109" s="16"/>
      <c r="BU109" s="16"/>
      <c r="BV109" s="16"/>
      <c r="BW109" s="16"/>
      <c r="BX109" s="16"/>
      <c r="BY109" s="16"/>
      <c r="BZ109" s="16"/>
      <c r="CA109" s="16"/>
      <c r="CB109" s="16"/>
      <c r="CC109" s="16"/>
      <c r="CD109" s="16"/>
      <c r="CE109" s="16"/>
      <c r="CF109" s="16"/>
    </row>
    <row r="110" spans="1:84" x14ac:dyDescent="0.25">
      <c r="A110" s="48"/>
      <c r="B110" s="51"/>
      <c r="C110" s="51"/>
      <c r="D110" s="51"/>
      <c r="E110" s="51"/>
      <c r="F110" s="51"/>
      <c r="G110" s="51"/>
      <c r="H110" s="51"/>
      <c r="I110" s="51"/>
      <c r="J110" s="51"/>
      <c r="K110" s="51"/>
      <c r="L110" s="51"/>
      <c r="M110" s="48"/>
      <c r="N110" s="48"/>
      <c r="O110" s="48"/>
      <c r="P110" s="48"/>
      <c r="Q110" s="48"/>
      <c r="R110" s="48"/>
      <c r="S110" s="48"/>
      <c r="T110" s="48"/>
      <c r="U110" s="48"/>
      <c r="V110" s="48"/>
      <c r="W110" s="48"/>
      <c r="X110" s="48"/>
      <c r="Y110" s="48"/>
      <c r="Z110" s="48"/>
      <c r="AA110" s="16"/>
      <c r="AB110" s="16"/>
      <c r="AC110" s="16"/>
      <c r="AD110" s="16"/>
      <c r="AE110" s="20" t="s">
        <v>527</v>
      </c>
      <c r="AF110" s="16"/>
      <c r="AG110" s="16"/>
      <c r="AH110" s="16"/>
      <c r="AI110" s="16"/>
      <c r="AJ110" s="16"/>
      <c r="AK110" s="16"/>
      <c r="AL110" s="16"/>
      <c r="AM110" s="16"/>
      <c r="AN110" s="16"/>
      <c r="AO110" s="16"/>
      <c r="AP110" s="16"/>
      <c r="AQ110" s="16"/>
      <c r="AR110" s="16"/>
      <c r="AS110" s="16"/>
      <c r="AT110" s="16"/>
      <c r="AU110" s="16"/>
      <c r="AV110" s="16"/>
      <c r="AW110" s="16"/>
      <c r="AX110" s="16"/>
      <c r="AY110" s="16"/>
      <c r="AZ110" s="16"/>
      <c r="BA110" s="16"/>
      <c r="BB110" s="16"/>
      <c r="BC110" s="16"/>
      <c r="BD110" s="16"/>
      <c r="BE110" s="16"/>
      <c r="BF110" s="16"/>
      <c r="BG110" s="16"/>
      <c r="BH110" s="16"/>
      <c r="BI110" s="16"/>
      <c r="BJ110" s="16"/>
      <c r="BK110" s="16"/>
      <c r="BL110" s="16"/>
      <c r="BM110" s="16"/>
      <c r="BN110" s="16"/>
      <c r="BO110" s="16"/>
      <c r="BP110" s="16"/>
      <c r="BQ110" s="16"/>
      <c r="BR110" s="16"/>
      <c r="BS110" s="16"/>
      <c r="BT110" s="16"/>
      <c r="BU110" s="16"/>
      <c r="BV110" s="16"/>
      <c r="BW110" s="16"/>
      <c r="BX110" s="16"/>
      <c r="BY110" s="16"/>
      <c r="BZ110" s="16"/>
      <c r="CA110" s="16"/>
      <c r="CB110" s="16"/>
      <c r="CC110" s="16"/>
      <c r="CD110" s="16"/>
      <c r="CE110" s="16"/>
      <c r="CF110" s="16"/>
    </row>
    <row r="111" spans="1:84" x14ac:dyDescent="0.25">
      <c r="A111" s="48"/>
      <c r="B111" s="51"/>
      <c r="C111" s="51"/>
      <c r="D111" s="51"/>
      <c r="E111" s="51"/>
      <c r="F111" s="51"/>
      <c r="G111" s="51"/>
      <c r="H111" s="51"/>
      <c r="I111" s="51"/>
      <c r="J111" s="51"/>
      <c r="K111" s="51"/>
      <c r="L111" s="51"/>
      <c r="M111" s="48"/>
      <c r="N111" s="48"/>
      <c r="O111" s="48"/>
      <c r="P111" s="48"/>
      <c r="Q111" s="48"/>
      <c r="R111" s="48"/>
      <c r="S111" s="48"/>
      <c r="T111" s="48"/>
      <c r="U111" s="48"/>
      <c r="V111" s="48"/>
      <c r="W111" s="48"/>
      <c r="X111" s="48"/>
      <c r="Y111" s="48"/>
      <c r="Z111" s="48"/>
      <c r="AA111" s="16"/>
      <c r="AB111" s="16"/>
      <c r="AC111" s="16"/>
      <c r="AD111" s="16"/>
      <c r="AE111" s="20" t="s">
        <v>531</v>
      </c>
      <c r="AF111" s="16"/>
      <c r="AG111" s="16"/>
      <c r="AH111" s="16"/>
      <c r="AI111" s="16"/>
      <c r="AJ111" s="16"/>
      <c r="AK111" s="16"/>
      <c r="AL111" s="16"/>
      <c r="AM111" s="16"/>
      <c r="AN111" s="16"/>
      <c r="AO111" s="16"/>
      <c r="AP111" s="16"/>
      <c r="AQ111" s="16"/>
      <c r="AR111" s="16"/>
      <c r="AS111" s="16"/>
      <c r="AT111" s="16"/>
      <c r="AU111" s="16"/>
      <c r="AV111" s="16"/>
      <c r="AW111" s="16"/>
      <c r="AX111" s="16"/>
      <c r="AY111" s="16"/>
      <c r="AZ111" s="16"/>
      <c r="BA111" s="16"/>
      <c r="BB111" s="16"/>
      <c r="BC111" s="16"/>
      <c r="BD111" s="16"/>
      <c r="BE111" s="16"/>
      <c r="BF111" s="16"/>
      <c r="BG111" s="16"/>
      <c r="BH111" s="16"/>
      <c r="BI111" s="16"/>
      <c r="BJ111" s="16"/>
      <c r="BK111" s="16"/>
      <c r="BL111" s="16"/>
      <c r="BM111" s="16"/>
      <c r="BN111" s="16"/>
      <c r="BO111" s="16"/>
      <c r="BP111" s="16"/>
      <c r="BQ111" s="16"/>
      <c r="BR111" s="16"/>
      <c r="BS111" s="16"/>
      <c r="BT111" s="16"/>
      <c r="BU111" s="16"/>
      <c r="BV111" s="16"/>
      <c r="BW111" s="16"/>
      <c r="BX111" s="16"/>
      <c r="BY111" s="16"/>
      <c r="BZ111" s="16"/>
      <c r="CA111" s="16"/>
      <c r="CB111" s="16"/>
      <c r="CC111" s="16"/>
      <c r="CD111" s="16"/>
      <c r="CE111" s="16"/>
      <c r="CF111" s="16"/>
    </row>
    <row r="112" spans="1:84" x14ac:dyDescent="0.25">
      <c r="A112" s="48"/>
      <c r="B112" s="51"/>
      <c r="C112" s="51"/>
      <c r="D112" s="51"/>
      <c r="E112" s="51"/>
      <c r="F112" s="51"/>
      <c r="G112" s="51"/>
      <c r="H112" s="51"/>
      <c r="I112" s="51"/>
      <c r="J112" s="51"/>
      <c r="K112" s="51"/>
      <c r="L112" s="51"/>
      <c r="M112" s="48"/>
      <c r="N112" s="48"/>
      <c r="O112" s="48"/>
      <c r="P112" s="48"/>
      <c r="Q112" s="48"/>
      <c r="R112" s="48"/>
      <c r="S112" s="48"/>
      <c r="T112" s="48"/>
      <c r="U112" s="48"/>
      <c r="V112" s="48"/>
      <c r="W112" s="48"/>
      <c r="X112" s="48"/>
      <c r="Y112" s="48"/>
      <c r="Z112" s="48"/>
      <c r="AA112" s="16"/>
      <c r="AB112" s="16"/>
      <c r="AC112" s="16"/>
      <c r="AD112" s="16"/>
      <c r="AE112" s="20" t="s">
        <v>545</v>
      </c>
      <c r="AF112" s="16"/>
      <c r="AG112" s="16"/>
      <c r="AH112" s="16"/>
      <c r="AI112" s="16"/>
      <c r="AJ112" s="16"/>
      <c r="AK112" s="16"/>
      <c r="AL112" s="16"/>
      <c r="AM112" s="16"/>
      <c r="AN112" s="16"/>
      <c r="AO112" s="16"/>
      <c r="AP112" s="16"/>
      <c r="AQ112" s="16"/>
      <c r="AR112" s="16"/>
      <c r="AS112" s="16"/>
      <c r="AT112" s="16"/>
      <c r="AU112" s="16"/>
      <c r="AV112" s="16"/>
      <c r="AW112" s="16"/>
      <c r="AX112" s="16"/>
      <c r="AY112" s="16"/>
      <c r="AZ112" s="16"/>
      <c r="BA112" s="16"/>
      <c r="BB112" s="16"/>
      <c r="BC112" s="16"/>
      <c r="BD112" s="16"/>
      <c r="BE112" s="16"/>
      <c r="BF112" s="16"/>
      <c r="BG112" s="16"/>
      <c r="BH112" s="16"/>
      <c r="BI112" s="16"/>
      <c r="BJ112" s="16"/>
      <c r="BK112" s="16"/>
      <c r="BL112" s="16"/>
      <c r="BM112" s="16"/>
      <c r="BN112" s="16"/>
      <c r="BO112" s="16"/>
      <c r="BP112" s="16"/>
      <c r="BQ112" s="16"/>
      <c r="BR112" s="16"/>
      <c r="BS112" s="16"/>
      <c r="BT112" s="16"/>
      <c r="BU112" s="16"/>
      <c r="BV112" s="16"/>
      <c r="BW112" s="16"/>
      <c r="BX112" s="16"/>
      <c r="BY112" s="16"/>
      <c r="BZ112" s="16"/>
      <c r="CA112" s="16"/>
      <c r="CB112" s="16"/>
      <c r="CC112" s="16"/>
      <c r="CD112" s="16"/>
      <c r="CE112" s="16"/>
      <c r="CF112" s="16"/>
    </row>
    <row r="113" spans="1:84" x14ac:dyDescent="0.25">
      <c r="A113" s="48"/>
      <c r="B113" s="51"/>
      <c r="C113" s="51"/>
      <c r="D113" s="51"/>
      <c r="E113" s="51"/>
      <c r="F113" s="51"/>
      <c r="G113" s="51"/>
      <c r="H113" s="51"/>
      <c r="I113" s="51"/>
      <c r="J113" s="51"/>
      <c r="K113" s="51"/>
      <c r="L113" s="51"/>
      <c r="M113" s="48"/>
      <c r="N113" s="48"/>
      <c r="O113" s="48"/>
      <c r="P113" s="48"/>
      <c r="Q113" s="48"/>
      <c r="R113" s="48"/>
      <c r="S113" s="48"/>
      <c r="T113" s="48"/>
      <c r="U113" s="48"/>
      <c r="V113" s="48"/>
      <c r="W113" s="48"/>
      <c r="X113" s="48"/>
      <c r="Y113" s="48"/>
      <c r="Z113" s="48"/>
      <c r="AA113" s="16"/>
      <c r="AB113" s="16"/>
      <c r="AC113" s="16"/>
      <c r="AD113" s="16"/>
      <c r="AE113" s="20" t="s">
        <v>554</v>
      </c>
      <c r="AF113" s="16"/>
      <c r="AG113" s="16"/>
      <c r="AH113" s="16"/>
      <c r="AI113" s="16"/>
      <c r="AJ113" s="16"/>
      <c r="AK113" s="16"/>
      <c r="AL113" s="16"/>
      <c r="AM113" s="16"/>
      <c r="AN113" s="16"/>
      <c r="AO113" s="16"/>
      <c r="AP113" s="16"/>
      <c r="AQ113" s="16"/>
      <c r="AR113" s="16"/>
      <c r="AS113" s="16"/>
      <c r="AT113" s="16"/>
      <c r="AU113" s="16"/>
      <c r="AV113" s="16"/>
      <c r="AW113" s="16"/>
      <c r="AX113" s="16"/>
      <c r="AY113" s="16"/>
      <c r="AZ113" s="16"/>
      <c r="BA113" s="16"/>
      <c r="BB113" s="16"/>
      <c r="BC113" s="16"/>
      <c r="BD113" s="16"/>
      <c r="BE113" s="16"/>
      <c r="BF113" s="16"/>
      <c r="BG113" s="16"/>
      <c r="BH113" s="16"/>
      <c r="BI113" s="16"/>
      <c r="BJ113" s="16"/>
      <c r="BK113" s="16"/>
      <c r="BL113" s="16"/>
      <c r="BM113" s="16"/>
      <c r="BN113" s="16"/>
      <c r="BO113" s="16"/>
      <c r="BP113" s="16"/>
      <c r="BQ113" s="16"/>
      <c r="BR113" s="16"/>
      <c r="BS113" s="16"/>
      <c r="BT113" s="16"/>
      <c r="BU113" s="16"/>
      <c r="BV113" s="16"/>
      <c r="BW113" s="16"/>
      <c r="BX113" s="16"/>
      <c r="BY113" s="16"/>
      <c r="BZ113" s="16"/>
      <c r="CA113" s="16"/>
      <c r="CB113" s="16"/>
      <c r="CC113" s="16"/>
      <c r="CD113" s="16"/>
      <c r="CE113" s="16"/>
      <c r="CF113" s="16"/>
    </row>
    <row r="114" spans="1:84" x14ac:dyDescent="0.25">
      <c r="A114" s="48"/>
      <c r="B114" s="51"/>
      <c r="C114" s="51"/>
      <c r="D114" s="51"/>
      <c r="E114" s="51"/>
      <c r="F114" s="51"/>
      <c r="G114" s="51"/>
      <c r="H114" s="51"/>
      <c r="I114" s="51"/>
      <c r="J114" s="51"/>
      <c r="K114" s="51"/>
      <c r="L114" s="51"/>
      <c r="M114" s="48"/>
      <c r="N114" s="48"/>
      <c r="O114" s="48"/>
      <c r="P114" s="48"/>
      <c r="Q114" s="48"/>
      <c r="R114" s="48"/>
      <c r="S114" s="48"/>
      <c r="T114" s="48"/>
      <c r="U114" s="48"/>
      <c r="V114" s="48"/>
      <c r="W114" s="48"/>
      <c r="X114" s="48"/>
      <c r="Y114" s="48"/>
      <c r="Z114" s="48"/>
      <c r="AA114" s="16"/>
      <c r="AB114" s="16"/>
      <c r="AC114" s="16"/>
      <c r="AD114" s="16"/>
      <c r="AE114" s="20" t="s">
        <v>562</v>
      </c>
      <c r="AF114" s="16"/>
      <c r="AG114" s="16"/>
      <c r="AH114" s="16"/>
      <c r="AI114" s="16"/>
      <c r="AJ114" s="16"/>
      <c r="AK114" s="16"/>
      <c r="AL114" s="16"/>
      <c r="AM114" s="16"/>
      <c r="AN114" s="16"/>
      <c r="AO114" s="16"/>
      <c r="AP114" s="16"/>
      <c r="AQ114" s="16"/>
      <c r="AR114" s="16"/>
      <c r="AS114" s="16"/>
      <c r="AT114" s="16"/>
      <c r="AU114" s="16"/>
      <c r="AV114" s="16"/>
      <c r="AW114" s="16"/>
      <c r="AX114" s="16"/>
      <c r="AY114" s="16"/>
      <c r="AZ114" s="16"/>
      <c r="BA114" s="16"/>
      <c r="BB114" s="16"/>
      <c r="BC114" s="16"/>
      <c r="BD114" s="16"/>
      <c r="BE114" s="16"/>
      <c r="BF114" s="16"/>
      <c r="BG114" s="16"/>
      <c r="BH114" s="16"/>
      <c r="BI114" s="16"/>
      <c r="BJ114" s="16"/>
      <c r="BK114" s="16"/>
      <c r="BL114" s="16"/>
      <c r="BM114" s="16"/>
      <c r="BN114" s="16"/>
      <c r="BO114" s="16"/>
      <c r="BP114" s="16"/>
      <c r="BQ114" s="16"/>
      <c r="BR114" s="16"/>
      <c r="BS114" s="16"/>
      <c r="BT114" s="16"/>
      <c r="BU114" s="16"/>
      <c r="BV114" s="16"/>
      <c r="BW114" s="16"/>
      <c r="BX114" s="16"/>
      <c r="BY114" s="16"/>
      <c r="BZ114" s="16"/>
      <c r="CA114" s="16"/>
      <c r="CB114" s="16"/>
      <c r="CC114" s="16"/>
      <c r="CD114" s="16"/>
      <c r="CE114" s="16"/>
      <c r="CF114" s="16"/>
    </row>
    <row r="115" spans="1:84" x14ac:dyDescent="0.25">
      <c r="A115" s="48"/>
      <c r="B115" s="51"/>
      <c r="C115" s="51"/>
      <c r="D115" s="51"/>
      <c r="E115" s="51"/>
      <c r="F115" s="51"/>
      <c r="G115" s="51"/>
      <c r="H115" s="51"/>
      <c r="I115" s="51"/>
      <c r="J115" s="51"/>
      <c r="K115" s="51"/>
      <c r="L115" s="51"/>
      <c r="M115" s="48"/>
      <c r="N115" s="48"/>
      <c r="O115" s="48"/>
      <c r="P115" s="48"/>
      <c r="Q115" s="48"/>
      <c r="R115" s="48"/>
      <c r="S115" s="48"/>
      <c r="T115" s="48"/>
      <c r="U115" s="48"/>
      <c r="V115" s="48"/>
      <c r="W115" s="48"/>
      <c r="X115" s="48"/>
      <c r="Y115" s="48"/>
      <c r="Z115" s="48"/>
      <c r="AA115" s="16"/>
      <c r="AB115" s="16"/>
      <c r="AC115" s="16"/>
      <c r="AD115" s="16"/>
      <c r="AE115" s="20" t="s">
        <v>566</v>
      </c>
      <c r="AF115" s="16"/>
      <c r="AG115" s="16"/>
      <c r="AH115" s="16"/>
      <c r="AI115" s="16"/>
      <c r="AJ115" s="16"/>
      <c r="AK115" s="16"/>
      <c r="AL115" s="16"/>
      <c r="AM115" s="16"/>
      <c r="AN115" s="16"/>
      <c r="AO115" s="16"/>
      <c r="AP115" s="16"/>
      <c r="AQ115" s="16"/>
      <c r="AR115" s="16"/>
      <c r="AS115" s="16"/>
      <c r="AT115" s="16"/>
      <c r="AU115" s="16"/>
      <c r="AV115" s="16"/>
      <c r="AW115" s="16"/>
      <c r="AX115" s="16"/>
      <c r="AY115" s="16"/>
      <c r="AZ115" s="16"/>
      <c r="BA115" s="16"/>
      <c r="BB115" s="16"/>
      <c r="BC115" s="16"/>
      <c r="BD115" s="16"/>
      <c r="BE115" s="16"/>
      <c r="BF115" s="16"/>
      <c r="BG115" s="16"/>
      <c r="BH115" s="16"/>
      <c r="BI115" s="16"/>
      <c r="BJ115" s="16"/>
      <c r="BK115" s="16"/>
      <c r="BL115" s="16"/>
      <c r="BM115" s="16"/>
      <c r="BN115" s="16"/>
      <c r="BO115" s="16"/>
      <c r="BP115" s="16"/>
      <c r="BQ115" s="16"/>
      <c r="BR115" s="16"/>
      <c r="BS115" s="16"/>
      <c r="BT115" s="16"/>
      <c r="BU115" s="16"/>
      <c r="BV115" s="16"/>
      <c r="BW115" s="16"/>
      <c r="BX115" s="16"/>
      <c r="BY115" s="16"/>
      <c r="BZ115" s="16"/>
      <c r="CA115" s="16"/>
      <c r="CB115" s="16"/>
      <c r="CC115" s="16"/>
      <c r="CD115" s="16"/>
      <c r="CE115" s="16"/>
      <c r="CF115" s="16"/>
    </row>
    <row r="116" spans="1:84" x14ac:dyDescent="0.25">
      <c r="A116" s="48"/>
      <c r="B116" s="51"/>
      <c r="C116" s="51"/>
      <c r="D116" s="51"/>
      <c r="E116" s="51"/>
      <c r="F116" s="51"/>
      <c r="G116" s="51"/>
      <c r="H116" s="51"/>
      <c r="I116" s="51"/>
      <c r="J116" s="51"/>
      <c r="K116" s="51"/>
      <c r="L116" s="51"/>
      <c r="M116" s="48"/>
      <c r="N116" s="48"/>
      <c r="O116" s="48"/>
      <c r="P116" s="48"/>
      <c r="Q116" s="48"/>
      <c r="R116" s="48"/>
      <c r="S116" s="48"/>
      <c r="T116" s="48"/>
      <c r="U116" s="48"/>
      <c r="V116" s="48"/>
      <c r="W116" s="48"/>
      <c r="X116" s="48"/>
      <c r="Y116" s="48"/>
      <c r="Z116" s="48"/>
      <c r="AA116" s="16"/>
      <c r="AB116" s="16"/>
      <c r="AC116" s="16"/>
      <c r="AD116" s="16"/>
      <c r="AE116" s="20" t="s">
        <v>564</v>
      </c>
      <c r="AF116" s="16"/>
      <c r="AG116" s="16"/>
      <c r="AH116" s="16"/>
      <c r="AI116" s="16"/>
      <c r="AJ116" s="16"/>
      <c r="AK116" s="16"/>
      <c r="AL116" s="16"/>
      <c r="AM116" s="16"/>
      <c r="AN116" s="16"/>
      <c r="AO116" s="16"/>
      <c r="AP116" s="16"/>
      <c r="AQ116" s="16"/>
      <c r="AR116" s="16"/>
      <c r="AS116" s="16"/>
      <c r="AT116" s="16"/>
      <c r="AU116" s="16"/>
      <c r="AV116" s="16"/>
      <c r="AW116" s="16"/>
      <c r="AX116" s="16"/>
      <c r="AY116" s="16"/>
      <c r="AZ116" s="16"/>
      <c r="BA116" s="16"/>
      <c r="BB116" s="16"/>
      <c r="BC116" s="16"/>
      <c r="BD116" s="16"/>
      <c r="BE116" s="16"/>
      <c r="BF116" s="16"/>
      <c r="BG116" s="16"/>
      <c r="BH116" s="16"/>
      <c r="BI116" s="16"/>
      <c r="BJ116" s="16"/>
      <c r="BK116" s="16"/>
      <c r="BL116" s="16"/>
      <c r="BM116" s="16"/>
      <c r="BN116" s="16"/>
      <c r="BO116" s="16"/>
      <c r="BP116" s="16"/>
      <c r="BQ116" s="16"/>
      <c r="BR116" s="16"/>
      <c r="BS116" s="16"/>
      <c r="BT116" s="16"/>
      <c r="BU116" s="16"/>
      <c r="BV116" s="16"/>
      <c r="BW116" s="16"/>
      <c r="BX116" s="16"/>
      <c r="BY116" s="16"/>
      <c r="BZ116" s="16"/>
      <c r="CA116" s="16"/>
      <c r="CB116" s="16"/>
      <c r="CC116" s="16"/>
      <c r="CD116" s="16"/>
      <c r="CE116" s="16"/>
      <c r="CF116" s="16"/>
    </row>
    <row r="117" spans="1:84" x14ac:dyDescent="0.25">
      <c r="A117" s="48"/>
      <c r="B117" s="51"/>
      <c r="C117" s="51"/>
      <c r="D117" s="51"/>
      <c r="E117" s="51"/>
      <c r="F117" s="51"/>
      <c r="G117" s="51"/>
      <c r="H117" s="51"/>
      <c r="I117" s="51"/>
      <c r="J117" s="51"/>
      <c r="K117" s="51"/>
      <c r="L117" s="51"/>
      <c r="M117" s="48"/>
      <c r="N117" s="48"/>
      <c r="O117" s="48"/>
      <c r="P117" s="48"/>
      <c r="Q117" s="48"/>
      <c r="R117" s="48"/>
      <c r="S117" s="48"/>
      <c r="T117" s="48"/>
      <c r="U117" s="48"/>
      <c r="V117" s="48"/>
      <c r="W117" s="48"/>
      <c r="X117" s="48"/>
      <c r="Y117" s="48"/>
      <c r="Z117" s="48"/>
      <c r="AA117" s="16"/>
      <c r="AB117" s="16"/>
      <c r="AC117" s="16"/>
      <c r="AD117" s="16"/>
      <c r="AE117" s="20" t="s">
        <v>573</v>
      </c>
      <c r="AF117" s="16"/>
      <c r="AG117" s="16"/>
      <c r="AH117" s="16"/>
      <c r="AI117" s="16"/>
      <c r="AJ117" s="16"/>
      <c r="AK117" s="16"/>
      <c r="AL117" s="16"/>
      <c r="AM117" s="16"/>
      <c r="AN117" s="16"/>
      <c r="AO117" s="16"/>
      <c r="AP117" s="16"/>
      <c r="AQ117" s="16"/>
      <c r="AR117" s="16"/>
      <c r="AS117" s="16"/>
      <c r="AT117" s="16"/>
      <c r="AU117" s="16"/>
      <c r="AV117" s="16"/>
      <c r="AW117" s="16"/>
      <c r="AX117" s="16"/>
      <c r="AY117" s="16"/>
      <c r="AZ117" s="16"/>
      <c r="BA117" s="16"/>
      <c r="BB117" s="16"/>
      <c r="BC117" s="16"/>
      <c r="BD117" s="16"/>
      <c r="BE117" s="16"/>
      <c r="BF117" s="16"/>
      <c r="BG117" s="16"/>
      <c r="BH117" s="16"/>
      <c r="BI117" s="16"/>
      <c r="BJ117" s="16"/>
      <c r="BK117" s="16"/>
      <c r="BL117" s="16"/>
      <c r="BM117" s="16"/>
      <c r="BN117" s="16"/>
      <c r="BO117" s="16"/>
      <c r="BP117" s="16"/>
      <c r="BQ117" s="16"/>
      <c r="BR117" s="16"/>
      <c r="BS117" s="16"/>
      <c r="BT117" s="16"/>
      <c r="BU117" s="16"/>
      <c r="BV117" s="16"/>
      <c r="BW117" s="16"/>
      <c r="BX117" s="16"/>
      <c r="BY117" s="16"/>
      <c r="BZ117" s="16"/>
      <c r="CA117" s="16"/>
      <c r="CB117" s="16"/>
      <c r="CC117" s="16"/>
      <c r="CD117" s="16"/>
      <c r="CE117" s="16"/>
      <c r="CF117" s="16"/>
    </row>
    <row r="118" spans="1:84" x14ac:dyDescent="0.25">
      <c r="A118" s="48"/>
      <c r="B118" s="51"/>
      <c r="C118" s="51"/>
      <c r="D118" s="51"/>
      <c r="E118" s="51"/>
      <c r="F118" s="51"/>
      <c r="G118" s="51"/>
      <c r="H118" s="51"/>
      <c r="I118" s="51"/>
      <c r="J118" s="51"/>
      <c r="K118" s="51"/>
      <c r="L118" s="51"/>
      <c r="M118" s="48"/>
      <c r="N118" s="48"/>
      <c r="O118" s="48"/>
      <c r="P118" s="48"/>
      <c r="Q118" s="48"/>
      <c r="R118" s="48"/>
      <c r="S118" s="48"/>
      <c r="T118" s="48"/>
      <c r="U118" s="48"/>
      <c r="V118" s="48"/>
      <c r="W118" s="48"/>
      <c r="X118" s="48"/>
      <c r="Y118" s="48"/>
      <c r="Z118" s="48"/>
      <c r="AA118" s="16"/>
      <c r="AB118" s="16"/>
      <c r="AC118" s="16"/>
      <c r="AD118" s="16"/>
      <c r="AE118" s="20" t="s">
        <v>576</v>
      </c>
      <c r="AF118" s="16"/>
      <c r="AG118" s="16"/>
      <c r="AH118" s="16"/>
      <c r="AI118" s="16"/>
      <c r="AJ118" s="16"/>
      <c r="AK118" s="16"/>
      <c r="AL118" s="16"/>
      <c r="AM118" s="16"/>
      <c r="AN118" s="16"/>
      <c r="AO118" s="16"/>
      <c r="AP118" s="16"/>
      <c r="AQ118" s="16"/>
      <c r="AR118" s="16"/>
      <c r="AS118" s="16"/>
      <c r="AT118" s="16"/>
      <c r="AU118" s="16"/>
      <c r="AV118" s="16"/>
      <c r="AW118" s="16"/>
      <c r="AX118" s="16"/>
      <c r="AY118" s="16"/>
      <c r="AZ118" s="16"/>
      <c r="BA118" s="16"/>
      <c r="BB118" s="16"/>
      <c r="BC118" s="16"/>
      <c r="BD118" s="16"/>
      <c r="BE118" s="16"/>
      <c r="BF118" s="16"/>
      <c r="BG118" s="16"/>
      <c r="BH118" s="16"/>
      <c r="BI118" s="16"/>
      <c r="BJ118" s="16"/>
      <c r="BK118" s="16"/>
      <c r="BL118" s="16"/>
      <c r="BM118" s="16"/>
      <c r="BN118" s="16"/>
      <c r="BO118" s="16"/>
      <c r="BP118" s="16"/>
      <c r="BQ118" s="16"/>
      <c r="BR118" s="16"/>
      <c r="BS118" s="16"/>
      <c r="BT118" s="16"/>
      <c r="BU118" s="16"/>
      <c r="BV118" s="16"/>
      <c r="BW118" s="16"/>
      <c r="BX118" s="16"/>
      <c r="BY118" s="16"/>
      <c r="BZ118" s="16"/>
      <c r="CA118" s="16"/>
      <c r="CB118" s="16"/>
      <c r="CC118" s="16"/>
      <c r="CD118" s="16"/>
      <c r="CE118" s="16"/>
      <c r="CF118" s="16"/>
    </row>
    <row r="119" spans="1:84" x14ac:dyDescent="0.25">
      <c r="A119" s="48"/>
      <c r="B119" s="51"/>
      <c r="C119" s="51"/>
      <c r="D119" s="51"/>
      <c r="E119" s="51"/>
      <c r="F119" s="51"/>
      <c r="G119" s="51"/>
      <c r="H119" s="51"/>
      <c r="I119" s="51"/>
      <c r="J119" s="51"/>
      <c r="K119" s="51"/>
      <c r="L119" s="51"/>
      <c r="M119" s="48"/>
      <c r="N119" s="48"/>
      <c r="O119" s="48"/>
      <c r="P119" s="48"/>
      <c r="Q119" s="48"/>
      <c r="R119" s="48"/>
      <c r="S119" s="48"/>
      <c r="T119" s="48"/>
      <c r="U119" s="48"/>
      <c r="V119" s="48"/>
      <c r="W119" s="48"/>
      <c r="X119" s="48"/>
      <c r="Y119" s="48"/>
      <c r="Z119" s="48"/>
      <c r="AA119" s="16"/>
      <c r="AB119" s="16"/>
      <c r="AC119" s="16"/>
      <c r="AD119" s="16"/>
      <c r="AE119" s="20" t="s">
        <v>579</v>
      </c>
      <c r="AF119" s="16"/>
      <c r="AG119" s="16"/>
      <c r="AH119" s="16"/>
      <c r="AI119" s="16"/>
      <c r="AJ119" s="16"/>
      <c r="AK119" s="16"/>
      <c r="AL119" s="16"/>
      <c r="AM119" s="16"/>
      <c r="AN119" s="16"/>
      <c r="AO119" s="16"/>
      <c r="AP119" s="16"/>
      <c r="AQ119" s="16"/>
      <c r="AR119" s="16"/>
      <c r="AS119" s="16"/>
      <c r="AT119" s="16"/>
      <c r="AU119" s="16"/>
      <c r="AV119" s="16"/>
      <c r="AW119" s="16"/>
      <c r="AX119" s="16"/>
      <c r="AY119" s="16"/>
      <c r="AZ119" s="16"/>
      <c r="BA119" s="16"/>
      <c r="BB119" s="16"/>
      <c r="BC119" s="16"/>
      <c r="BD119" s="16"/>
      <c r="BE119" s="16"/>
      <c r="BF119" s="16"/>
      <c r="BG119" s="16"/>
      <c r="BH119" s="16"/>
      <c r="BI119" s="16"/>
      <c r="BJ119" s="16"/>
      <c r="BK119" s="16"/>
      <c r="BL119" s="16"/>
      <c r="BM119" s="16"/>
      <c r="BN119" s="16"/>
      <c r="BO119" s="16"/>
      <c r="BP119" s="16"/>
      <c r="BQ119" s="16"/>
      <c r="BR119" s="16"/>
      <c r="BS119" s="16"/>
      <c r="BT119" s="16"/>
      <c r="BU119" s="16"/>
      <c r="BV119" s="16"/>
      <c r="BW119" s="16"/>
      <c r="BX119" s="16"/>
      <c r="BY119" s="16"/>
      <c r="BZ119" s="16"/>
      <c r="CA119" s="16"/>
      <c r="CB119" s="16"/>
      <c r="CC119" s="16"/>
      <c r="CD119" s="16"/>
      <c r="CE119" s="16"/>
      <c r="CF119" s="16"/>
    </row>
    <row r="120" spans="1:84" x14ac:dyDescent="0.25">
      <c r="A120" s="48"/>
      <c r="B120" s="51"/>
      <c r="C120" s="51"/>
      <c r="D120" s="51"/>
      <c r="E120" s="51"/>
      <c r="F120" s="51"/>
      <c r="G120" s="51"/>
      <c r="H120" s="51"/>
      <c r="I120" s="51"/>
      <c r="J120" s="51"/>
      <c r="K120" s="51"/>
      <c r="L120" s="51"/>
      <c r="M120" s="48"/>
      <c r="N120" s="48"/>
      <c r="O120" s="48"/>
      <c r="P120" s="48"/>
      <c r="Q120" s="48"/>
      <c r="R120" s="48"/>
      <c r="S120" s="48"/>
      <c r="T120" s="48"/>
      <c r="U120" s="48"/>
      <c r="V120" s="48"/>
      <c r="W120" s="48"/>
      <c r="X120" s="48"/>
      <c r="Y120" s="48"/>
      <c r="Z120" s="48"/>
      <c r="AA120" s="16"/>
      <c r="AB120" s="16"/>
      <c r="AC120" s="16"/>
      <c r="AD120" s="16"/>
      <c r="AE120" s="20" t="s">
        <v>586</v>
      </c>
      <c r="AF120" s="16"/>
      <c r="AG120" s="16"/>
      <c r="AH120" s="16"/>
      <c r="AI120" s="16"/>
      <c r="AJ120" s="16"/>
      <c r="AK120" s="16"/>
      <c r="AL120" s="16"/>
      <c r="AM120" s="16"/>
      <c r="AN120" s="16"/>
      <c r="AO120" s="16"/>
      <c r="AP120" s="16"/>
      <c r="AQ120" s="16"/>
      <c r="AR120" s="16"/>
      <c r="AS120" s="16"/>
      <c r="AT120" s="16"/>
      <c r="AU120" s="16"/>
      <c r="AV120" s="16"/>
      <c r="AW120" s="16"/>
      <c r="AX120" s="16"/>
      <c r="AY120" s="16"/>
      <c r="AZ120" s="16"/>
      <c r="BA120" s="16"/>
      <c r="BB120" s="16"/>
      <c r="BC120" s="16"/>
      <c r="BD120" s="16"/>
      <c r="BE120" s="16"/>
      <c r="BF120" s="16"/>
      <c r="BG120" s="16"/>
      <c r="BH120" s="16"/>
      <c r="BI120" s="16"/>
      <c r="BJ120" s="16"/>
      <c r="BK120" s="16"/>
      <c r="BL120" s="16"/>
      <c r="BM120" s="16"/>
      <c r="BN120" s="16"/>
      <c r="BO120" s="16"/>
      <c r="BP120" s="16"/>
      <c r="BQ120" s="16"/>
      <c r="BR120" s="16"/>
      <c r="BS120" s="16"/>
      <c r="BT120" s="16"/>
      <c r="BU120" s="16"/>
      <c r="BV120" s="16"/>
      <c r="BW120" s="16"/>
      <c r="BX120" s="16"/>
      <c r="BY120" s="16"/>
      <c r="BZ120" s="16"/>
      <c r="CA120" s="16"/>
      <c r="CB120" s="16"/>
      <c r="CC120" s="16"/>
      <c r="CD120" s="16"/>
      <c r="CE120" s="16"/>
      <c r="CF120" s="16"/>
    </row>
    <row r="121" spans="1:84" x14ac:dyDescent="0.25">
      <c r="A121" s="48"/>
      <c r="B121" s="51"/>
      <c r="C121" s="51"/>
      <c r="D121" s="51"/>
      <c r="E121" s="51"/>
      <c r="F121" s="51"/>
      <c r="G121" s="51"/>
      <c r="H121" s="51"/>
      <c r="I121" s="51"/>
      <c r="J121" s="51"/>
      <c r="K121" s="51"/>
      <c r="L121" s="51"/>
      <c r="M121" s="48"/>
      <c r="N121" s="48"/>
      <c r="O121" s="48"/>
      <c r="P121" s="48"/>
      <c r="Q121" s="48"/>
      <c r="R121" s="48"/>
      <c r="S121" s="48"/>
      <c r="T121" s="48"/>
      <c r="U121" s="48"/>
      <c r="V121" s="48"/>
      <c r="W121" s="48"/>
      <c r="X121" s="48"/>
      <c r="Y121" s="48"/>
      <c r="Z121" s="48"/>
      <c r="AA121" s="16"/>
      <c r="AB121" s="16"/>
      <c r="AC121" s="16"/>
      <c r="AD121" s="16"/>
      <c r="AE121" s="20" t="s">
        <v>589</v>
      </c>
      <c r="AF121" s="16"/>
      <c r="AG121" s="16"/>
      <c r="AH121" s="16"/>
      <c r="AI121" s="16"/>
      <c r="AJ121" s="16"/>
      <c r="AK121" s="16"/>
      <c r="AL121" s="16"/>
      <c r="AM121" s="16"/>
      <c r="AN121" s="16"/>
      <c r="AO121" s="16"/>
      <c r="AP121" s="16"/>
      <c r="AQ121" s="16"/>
      <c r="AR121" s="16"/>
      <c r="AS121" s="16"/>
      <c r="AT121" s="16"/>
      <c r="AU121" s="16"/>
      <c r="AV121" s="16"/>
      <c r="AW121" s="16"/>
      <c r="AX121" s="16"/>
      <c r="AY121" s="16"/>
      <c r="AZ121" s="16"/>
      <c r="BA121" s="16"/>
      <c r="BB121" s="16"/>
      <c r="BC121" s="16"/>
      <c r="BD121" s="16"/>
      <c r="BE121" s="16"/>
      <c r="BF121" s="16"/>
      <c r="BG121" s="16"/>
      <c r="BH121" s="16"/>
      <c r="BI121" s="16"/>
      <c r="BJ121" s="16"/>
      <c r="BK121" s="16"/>
      <c r="BL121" s="16"/>
      <c r="BM121" s="16"/>
      <c r="BN121" s="16"/>
      <c r="BO121" s="16"/>
      <c r="BP121" s="16"/>
      <c r="BQ121" s="16"/>
      <c r="BR121" s="16"/>
      <c r="BS121" s="16"/>
      <c r="BT121" s="16"/>
      <c r="BU121" s="16"/>
      <c r="BV121" s="16"/>
      <c r="BW121" s="16"/>
      <c r="BX121" s="16"/>
      <c r="BY121" s="16"/>
      <c r="BZ121" s="16"/>
      <c r="CA121" s="16"/>
      <c r="CB121" s="16"/>
      <c r="CC121" s="16"/>
      <c r="CD121" s="16"/>
      <c r="CE121" s="16"/>
      <c r="CF121" s="16"/>
    </row>
    <row r="122" spans="1:84" x14ac:dyDescent="0.25">
      <c r="A122" s="48"/>
      <c r="B122" s="51"/>
      <c r="C122" s="51"/>
      <c r="D122" s="51"/>
      <c r="E122" s="51"/>
      <c r="F122" s="51"/>
      <c r="G122" s="51"/>
      <c r="H122" s="51"/>
      <c r="I122" s="51"/>
      <c r="J122" s="51"/>
      <c r="K122" s="51"/>
      <c r="L122" s="51"/>
      <c r="M122" s="48"/>
      <c r="N122" s="48"/>
      <c r="O122" s="48"/>
      <c r="P122" s="48"/>
      <c r="Q122" s="48"/>
      <c r="R122" s="48"/>
      <c r="S122" s="48"/>
      <c r="T122" s="48"/>
      <c r="U122" s="48"/>
      <c r="V122" s="48"/>
      <c r="W122" s="48"/>
      <c r="X122" s="48"/>
      <c r="Y122" s="48"/>
      <c r="Z122" s="48"/>
      <c r="AA122" s="16"/>
      <c r="AB122" s="16"/>
      <c r="AC122" s="16"/>
      <c r="AD122" s="16"/>
      <c r="AE122" s="20" t="s">
        <v>596</v>
      </c>
      <c r="AF122" s="16"/>
      <c r="AG122" s="16"/>
      <c r="AH122" s="16"/>
      <c r="AI122" s="16"/>
      <c r="AJ122" s="16"/>
      <c r="AK122" s="16"/>
      <c r="AL122" s="16"/>
      <c r="AM122" s="16"/>
      <c r="AN122" s="16"/>
      <c r="AO122" s="16"/>
      <c r="AP122" s="16"/>
      <c r="AQ122" s="16"/>
      <c r="AR122" s="16"/>
      <c r="AS122" s="16"/>
      <c r="AT122" s="16"/>
      <c r="AU122" s="16"/>
      <c r="AV122" s="16"/>
      <c r="AW122" s="16"/>
      <c r="AX122" s="16"/>
      <c r="AY122" s="16"/>
      <c r="AZ122" s="16"/>
      <c r="BA122" s="16"/>
      <c r="BB122" s="16"/>
      <c r="BC122" s="16"/>
      <c r="BD122" s="16"/>
      <c r="BE122" s="16"/>
      <c r="BF122" s="16"/>
      <c r="BG122" s="16"/>
      <c r="BH122" s="16"/>
      <c r="BI122" s="16"/>
      <c r="BJ122" s="16"/>
      <c r="BK122" s="16"/>
      <c r="BL122" s="16"/>
      <c r="BM122" s="16"/>
      <c r="BN122" s="16"/>
      <c r="BO122" s="16"/>
      <c r="BP122" s="16"/>
      <c r="BQ122" s="16"/>
      <c r="BR122" s="16"/>
      <c r="BS122" s="16"/>
      <c r="BT122" s="16"/>
      <c r="BU122" s="16"/>
      <c r="BV122" s="16"/>
      <c r="BW122" s="16"/>
      <c r="BX122" s="16"/>
      <c r="BY122" s="16"/>
      <c r="BZ122" s="16"/>
      <c r="CA122" s="16"/>
      <c r="CB122" s="16"/>
      <c r="CC122" s="16"/>
      <c r="CD122" s="16"/>
      <c r="CE122" s="16"/>
      <c r="CF122" s="16"/>
    </row>
    <row r="123" spans="1:84" x14ac:dyDescent="0.25">
      <c r="A123" s="48"/>
      <c r="B123" s="51"/>
      <c r="C123" s="51"/>
      <c r="D123" s="51"/>
      <c r="E123" s="51"/>
      <c r="F123" s="51"/>
      <c r="G123" s="51"/>
      <c r="H123" s="51"/>
      <c r="I123" s="51"/>
      <c r="J123" s="51"/>
      <c r="K123" s="51"/>
      <c r="L123" s="51"/>
      <c r="M123" s="48"/>
      <c r="N123" s="48"/>
      <c r="O123" s="48"/>
      <c r="P123" s="48"/>
      <c r="Q123" s="48"/>
      <c r="R123" s="48"/>
      <c r="S123" s="48"/>
      <c r="T123" s="48"/>
      <c r="U123" s="48"/>
      <c r="V123" s="48"/>
      <c r="W123" s="48"/>
      <c r="X123" s="48"/>
      <c r="Y123" s="48"/>
      <c r="Z123" s="48"/>
      <c r="AA123" s="16"/>
      <c r="AB123" s="16"/>
      <c r="AC123" s="16"/>
      <c r="AD123" s="16"/>
      <c r="AE123" s="20" t="s">
        <v>600</v>
      </c>
      <c r="AF123" s="16"/>
      <c r="AG123" s="16"/>
      <c r="AH123" s="16"/>
      <c r="AI123" s="16"/>
      <c r="AJ123" s="16"/>
      <c r="AK123" s="16"/>
      <c r="AL123" s="16"/>
      <c r="AM123" s="16"/>
      <c r="AN123" s="16"/>
      <c r="AO123" s="16"/>
      <c r="AP123" s="16"/>
      <c r="AQ123" s="16"/>
      <c r="AR123" s="16"/>
      <c r="AS123" s="16"/>
      <c r="AT123" s="16"/>
      <c r="AU123" s="16"/>
      <c r="AV123" s="16"/>
      <c r="AW123" s="16"/>
      <c r="AX123" s="16"/>
      <c r="AY123" s="16"/>
      <c r="AZ123" s="16"/>
      <c r="BA123" s="16"/>
      <c r="BB123" s="16"/>
      <c r="BC123" s="16"/>
      <c r="BD123" s="16"/>
      <c r="BE123" s="16"/>
      <c r="BF123" s="16"/>
      <c r="BG123" s="16"/>
      <c r="BH123" s="16"/>
      <c r="BI123" s="16"/>
      <c r="BJ123" s="16"/>
      <c r="BK123" s="16"/>
      <c r="BL123" s="16"/>
      <c r="BM123" s="16"/>
      <c r="BN123" s="16"/>
      <c r="BO123" s="16"/>
      <c r="BP123" s="16"/>
      <c r="BQ123" s="16"/>
      <c r="BR123" s="16"/>
      <c r="BS123" s="16"/>
      <c r="BT123" s="16"/>
      <c r="BU123" s="16"/>
      <c r="BV123" s="16"/>
      <c r="BW123" s="16"/>
      <c r="BX123" s="16"/>
      <c r="BY123" s="16"/>
      <c r="BZ123" s="16"/>
      <c r="CA123" s="16"/>
      <c r="CB123" s="16"/>
      <c r="CC123" s="16"/>
      <c r="CD123" s="16"/>
      <c r="CE123" s="16"/>
      <c r="CF123" s="16"/>
    </row>
    <row r="124" spans="1:84" x14ac:dyDescent="0.25">
      <c r="A124" s="48"/>
      <c r="B124" s="51"/>
      <c r="C124" s="51"/>
      <c r="D124" s="51"/>
      <c r="E124" s="51"/>
      <c r="F124" s="51"/>
      <c r="G124" s="51"/>
      <c r="H124" s="51"/>
      <c r="I124" s="51"/>
      <c r="J124" s="51"/>
      <c r="K124" s="51"/>
      <c r="L124" s="51"/>
      <c r="M124" s="48"/>
      <c r="N124" s="48"/>
      <c r="O124" s="48"/>
      <c r="P124" s="48"/>
      <c r="Q124" s="48"/>
      <c r="R124" s="48"/>
      <c r="S124" s="48"/>
      <c r="T124" s="48"/>
      <c r="U124" s="48"/>
      <c r="V124" s="48"/>
      <c r="W124" s="48"/>
      <c r="X124" s="48"/>
      <c r="Y124" s="48"/>
      <c r="Z124" s="48"/>
      <c r="AA124" s="16"/>
      <c r="AB124" s="16"/>
      <c r="AC124" s="16"/>
      <c r="AD124" s="16"/>
      <c r="AE124" s="20" t="s">
        <v>606</v>
      </c>
      <c r="AF124" s="16"/>
      <c r="AG124" s="16"/>
      <c r="AH124" s="16"/>
      <c r="AI124" s="16"/>
      <c r="AJ124" s="16"/>
      <c r="AK124" s="16"/>
      <c r="AL124" s="16"/>
      <c r="AM124" s="16"/>
      <c r="AN124" s="16"/>
      <c r="AO124" s="16"/>
      <c r="AP124" s="16"/>
      <c r="AQ124" s="16"/>
      <c r="AR124" s="16"/>
      <c r="AS124" s="16"/>
      <c r="AT124" s="16"/>
      <c r="AU124" s="16"/>
      <c r="AV124" s="16"/>
      <c r="AW124" s="16"/>
      <c r="AX124" s="16"/>
      <c r="AY124" s="16"/>
      <c r="AZ124" s="16"/>
      <c r="BA124" s="16"/>
      <c r="BB124" s="16"/>
      <c r="BC124" s="16"/>
      <c r="BD124" s="16"/>
      <c r="BE124" s="16"/>
      <c r="BF124" s="16"/>
      <c r="BG124" s="16"/>
      <c r="BH124" s="16"/>
      <c r="BI124" s="16"/>
      <c r="BJ124" s="16"/>
      <c r="BK124" s="16"/>
      <c r="BL124" s="16"/>
      <c r="BM124" s="16"/>
      <c r="BN124" s="16"/>
      <c r="BO124" s="16"/>
      <c r="BP124" s="16"/>
      <c r="BQ124" s="16"/>
      <c r="BR124" s="16"/>
      <c r="BS124" s="16"/>
      <c r="BT124" s="16"/>
      <c r="BU124" s="16"/>
      <c r="BV124" s="16"/>
      <c r="BW124" s="16"/>
      <c r="BX124" s="16"/>
      <c r="BY124" s="16"/>
      <c r="BZ124" s="16"/>
      <c r="CA124" s="16"/>
      <c r="CB124" s="16"/>
      <c r="CC124" s="16"/>
      <c r="CD124" s="16"/>
      <c r="CE124" s="16"/>
      <c r="CF124" s="16"/>
    </row>
    <row r="125" spans="1:84" x14ac:dyDescent="0.25">
      <c r="A125" s="48"/>
      <c r="B125" s="51"/>
      <c r="C125" s="51"/>
      <c r="D125" s="51"/>
      <c r="E125" s="51"/>
      <c r="F125" s="51"/>
      <c r="G125" s="51"/>
      <c r="H125" s="51"/>
      <c r="I125" s="51"/>
      <c r="J125" s="51"/>
      <c r="K125" s="51"/>
      <c r="L125" s="51"/>
      <c r="M125" s="48"/>
      <c r="N125" s="48"/>
      <c r="O125" s="48"/>
      <c r="P125" s="48"/>
      <c r="Q125" s="48"/>
      <c r="R125" s="48"/>
      <c r="S125" s="48"/>
      <c r="T125" s="48"/>
      <c r="U125" s="48"/>
      <c r="V125" s="48"/>
      <c r="W125" s="48"/>
      <c r="X125" s="48"/>
      <c r="Y125" s="48"/>
      <c r="Z125" s="48"/>
      <c r="AA125" s="16"/>
      <c r="AB125" s="16"/>
      <c r="AC125" s="16"/>
      <c r="AD125" s="16"/>
      <c r="AE125" s="20" t="s">
        <v>610</v>
      </c>
      <c r="AF125" s="16"/>
      <c r="AG125" s="16"/>
      <c r="AH125" s="16"/>
      <c r="AI125" s="16"/>
      <c r="AJ125" s="16"/>
      <c r="AK125" s="16"/>
      <c r="AL125" s="16"/>
      <c r="AM125" s="16"/>
      <c r="AN125" s="16"/>
      <c r="AO125" s="16"/>
      <c r="AP125" s="16"/>
      <c r="AQ125" s="16"/>
      <c r="AR125" s="16"/>
      <c r="AS125" s="16"/>
      <c r="AT125" s="16"/>
      <c r="AU125" s="16"/>
      <c r="AV125" s="16"/>
      <c r="AW125" s="16"/>
      <c r="AX125" s="16"/>
      <c r="AY125" s="16"/>
      <c r="AZ125" s="16"/>
      <c r="BA125" s="16"/>
      <c r="BB125" s="16"/>
      <c r="BC125" s="16"/>
      <c r="BD125" s="16"/>
      <c r="BE125" s="16"/>
      <c r="BF125" s="16"/>
      <c r="BG125" s="16"/>
      <c r="BH125" s="16"/>
      <c r="BI125" s="16"/>
      <c r="BJ125" s="16"/>
      <c r="BK125" s="16"/>
      <c r="BL125" s="16"/>
      <c r="BM125" s="16"/>
      <c r="BN125" s="16"/>
      <c r="BO125" s="16"/>
      <c r="BP125" s="16"/>
      <c r="BQ125" s="16"/>
      <c r="BR125" s="16"/>
      <c r="BS125" s="16"/>
      <c r="BT125" s="16"/>
      <c r="BU125" s="16"/>
      <c r="BV125" s="16"/>
      <c r="BW125" s="16"/>
      <c r="BX125" s="16"/>
      <c r="BY125" s="16"/>
      <c r="BZ125" s="16"/>
      <c r="CA125" s="16"/>
      <c r="CB125" s="16"/>
      <c r="CC125" s="16"/>
      <c r="CD125" s="16"/>
      <c r="CE125" s="16"/>
      <c r="CF125" s="16"/>
    </row>
    <row r="126" spans="1:84" x14ac:dyDescent="0.25">
      <c r="A126" s="48"/>
      <c r="B126" s="51"/>
      <c r="C126" s="51"/>
      <c r="D126" s="51"/>
      <c r="E126" s="51"/>
      <c r="F126" s="51"/>
      <c r="G126" s="51"/>
      <c r="H126" s="51"/>
      <c r="I126" s="51"/>
      <c r="J126" s="51"/>
      <c r="K126" s="51"/>
      <c r="L126" s="51"/>
      <c r="M126" s="48"/>
      <c r="N126" s="48"/>
      <c r="O126" s="48"/>
      <c r="P126" s="48"/>
      <c r="Q126" s="48"/>
      <c r="R126" s="48"/>
      <c r="S126" s="48"/>
      <c r="T126" s="48"/>
      <c r="U126" s="48"/>
      <c r="V126" s="48"/>
      <c r="W126" s="48"/>
      <c r="X126" s="48"/>
      <c r="Y126" s="48"/>
      <c r="Z126" s="48"/>
      <c r="AA126" s="16"/>
      <c r="AB126" s="16"/>
      <c r="AC126" s="16"/>
      <c r="AD126" s="16"/>
      <c r="AE126" s="20" t="s">
        <v>614</v>
      </c>
      <c r="AF126" s="16"/>
      <c r="AG126" s="16"/>
      <c r="AH126" s="16"/>
      <c r="AI126" s="16"/>
      <c r="AJ126" s="16"/>
      <c r="AK126" s="16"/>
      <c r="AL126" s="16"/>
      <c r="AM126" s="16"/>
      <c r="AN126" s="16"/>
      <c r="AO126" s="16"/>
      <c r="AP126" s="16"/>
      <c r="AQ126" s="16"/>
      <c r="AR126" s="16"/>
      <c r="AS126" s="16"/>
      <c r="AT126" s="16"/>
      <c r="AU126" s="16"/>
      <c r="AV126" s="16"/>
      <c r="AW126" s="16"/>
      <c r="AX126" s="16"/>
      <c r="AY126" s="16"/>
      <c r="AZ126" s="16"/>
      <c r="BA126" s="16"/>
      <c r="BB126" s="16"/>
      <c r="BC126" s="16"/>
      <c r="BD126" s="16"/>
      <c r="BE126" s="16"/>
      <c r="BF126" s="16"/>
      <c r="BG126" s="16"/>
      <c r="BH126" s="16"/>
      <c r="BI126" s="16"/>
      <c r="BJ126" s="16"/>
      <c r="BK126" s="16"/>
      <c r="BL126" s="16"/>
      <c r="BM126" s="16"/>
      <c r="BN126" s="16"/>
      <c r="BO126" s="16"/>
      <c r="BP126" s="16"/>
      <c r="BQ126" s="16"/>
      <c r="BR126" s="16"/>
      <c r="BS126" s="16"/>
      <c r="BT126" s="16"/>
      <c r="BU126" s="16"/>
      <c r="BV126" s="16"/>
      <c r="BW126" s="16"/>
      <c r="BX126" s="16"/>
      <c r="BY126" s="16"/>
      <c r="BZ126" s="16"/>
      <c r="CA126" s="16"/>
      <c r="CB126" s="16"/>
      <c r="CC126" s="16"/>
      <c r="CD126" s="16"/>
      <c r="CE126" s="16"/>
      <c r="CF126" s="16"/>
    </row>
    <row r="127" spans="1:84" x14ac:dyDescent="0.25">
      <c r="A127" s="48"/>
      <c r="B127" s="51"/>
      <c r="C127" s="51"/>
      <c r="D127" s="51"/>
      <c r="E127" s="51"/>
      <c r="F127" s="51"/>
      <c r="G127" s="51"/>
      <c r="H127" s="51"/>
      <c r="I127" s="51"/>
      <c r="J127" s="51"/>
      <c r="K127" s="51"/>
      <c r="L127" s="51"/>
      <c r="M127" s="48"/>
      <c r="N127" s="48"/>
      <c r="O127" s="48"/>
      <c r="P127" s="48"/>
      <c r="Q127" s="48"/>
      <c r="R127" s="48"/>
      <c r="S127" s="48"/>
      <c r="T127" s="48"/>
      <c r="U127" s="48"/>
      <c r="V127" s="48"/>
      <c r="W127" s="48"/>
      <c r="X127" s="48"/>
      <c r="Y127" s="48"/>
      <c r="Z127" s="48"/>
      <c r="AA127" s="16"/>
      <c r="AB127" s="16"/>
      <c r="AC127" s="16"/>
      <c r="AD127" s="16"/>
      <c r="AE127" s="20" t="s">
        <v>625</v>
      </c>
      <c r="AF127" s="16"/>
      <c r="AG127" s="16"/>
      <c r="AH127" s="16"/>
      <c r="AI127" s="16"/>
      <c r="AJ127" s="16"/>
      <c r="AK127" s="16"/>
      <c r="AL127" s="16"/>
      <c r="AM127" s="16"/>
      <c r="AN127" s="16"/>
      <c r="AO127" s="16"/>
      <c r="AP127" s="16"/>
      <c r="AQ127" s="16"/>
      <c r="AR127" s="16"/>
      <c r="AS127" s="16"/>
      <c r="AT127" s="16"/>
      <c r="AU127" s="16"/>
      <c r="AV127" s="16"/>
      <c r="AW127" s="16"/>
      <c r="AX127" s="16"/>
      <c r="AY127" s="16"/>
      <c r="AZ127" s="16"/>
      <c r="BA127" s="16"/>
      <c r="BB127" s="16"/>
      <c r="BC127" s="16"/>
      <c r="BD127" s="16"/>
      <c r="BE127" s="16"/>
      <c r="BF127" s="16"/>
      <c r="BG127" s="16"/>
      <c r="BH127" s="16"/>
      <c r="BI127" s="16"/>
      <c r="BJ127" s="16"/>
      <c r="BK127" s="16"/>
      <c r="BL127" s="16"/>
      <c r="BM127" s="16"/>
      <c r="BN127" s="16"/>
      <c r="BO127" s="16"/>
      <c r="BP127" s="16"/>
      <c r="BQ127" s="16"/>
      <c r="BR127" s="16"/>
      <c r="BS127" s="16"/>
      <c r="BT127" s="16"/>
      <c r="BU127" s="16"/>
      <c r="BV127" s="16"/>
      <c r="BW127" s="16"/>
      <c r="BX127" s="16"/>
      <c r="BY127" s="16"/>
      <c r="BZ127" s="16"/>
      <c r="CA127" s="16"/>
      <c r="CB127" s="16"/>
      <c r="CC127" s="16"/>
      <c r="CD127" s="16"/>
      <c r="CE127" s="16"/>
      <c r="CF127" s="16"/>
    </row>
    <row r="128" spans="1:84" x14ac:dyDescent="0.25">
      <c r="A128" s="48"/>
      <c r="B128" s="51"/>
      <c r="C128" s="51"/>
      <c r="D128" s="51"/>
      <c r="E128" s="51"/>
      <c r="F128" s="51"/>
      <c r="G128" s="51"/>
      <c r="H128" s="51"/>
      <c r="I128" s="51"/>
      <c r="J128" s="51"/>
      <c r="K128" s="51"/>
      <c r="L128" s="51"/>
      <c r="M128" s="48"/>
      <c r="N128" s="48"/>
      <c r="O128" s="48"/>
      <c r="P128" s="48"/>
      <c r="Q128" s="48"/>
      <c r="R128" s="48"/>
      <c r="S128" s="48"/>
      <c r="T128" s="48"/>
      <c r="U128" s="48"/>
      <c r="V128" s="48"/>
      <c r="W128" s="48"/>
      <c r="X128" s="48"/>
      <c r="Y128" s="48"/>
      <c r="Z128" s="48"/>
      <c r="AA128" s="16"/>
      <c r="AB128" s="16"/>
      <c r="AC128" s="16"/>
      <c r="AD128" s="16"/>
      <c r="AE128" s="20" t="s">
        <v>629</v>
      </c>
      <c r="AF128" s="16"/>
      <c r="AG128" s="16"/>
      <c r="AH128" s="16"/>
      <c r="AI128" s="16"/>
      <c r="AJ128" s="16"/>
      <c r="AK128" s="16"/>
      <c r="AL128" s="16"/>
      <c r="AM128" s="16"/>
      <c r="AN128" s="16"/>
      <c r="AO128" s="16"/>
      <c r="AP128" s="16"/>
      <c r="AQ128" s="16"/>
      <c r="AR128" s="16"/>
      <c r="AS128" s="16"/>
      <c r="AT128" s="16"/>
      <c r="AU128" s="16"/>
      <c r="AV128" s="16"/>
      <c r="AW128" s="16"/>
      <c r="AX128" s="16"/>
      <c r="AY128" s="16"/>
      <c r="AZ128" s="16"/>
      <c r="BA128" s="16"/>
      <c r="BB128" s="16"/>
      <c r="BC128" s="16"/>
      <c r="BD128" s="16"/>
      <c r="BE128" s="16"/>
      <c r="BF128" s="16"/>
      <c r="BG128" s="16"/>
      <c r="BH128" s="16"/>
      <c r="BI128" s="16"/>
      <c r="BJ128" s="16"/>
      <c r="BK128" s="16"/>
      <c r="BL128" s="16"/>
      <c r="BM128" s="16"/>
      <c r="BN128" s="16"/>
      <c r="BO128" s="16"/>
      <c r="BP128" s="16"/>
      <c r="BQ128" s="16"/>
      <c r="BR128" s="16"/>
      <c r="BS128" s="16"/>
      <c r="BT128" s="16"/>
      <c r="BU128" s="16"/>
      <c r="BV128" s="16"/>
      <c r="BW128" s="16"/>
      <c r="BX128" s="16"/>
      <c r="BY128" s="16"/>
      <c r="BZ128" s="16"/>
      <c r="CA128" s="16"/>
      <c r="CB128" s="16"/>
      <c r="CC128" s="16"/>
      <c r="CD128" s="16"/>
      <c r="CE128" s="16"/>
      <c r="CF128" s="16"/>
    </row>
    <row r="129" spans="1:84" x14ac:dyDescent="0.25">
      <c r="A129" s="48"/>
      <c r="B129" s="51"/>
      <c r="C129" s="51"/>
      <c r="D129" s="51"/>
      <c r="E129" s="51"/>
      <c r="F129" s="51"/>
      <c r="G129" s="51"/>
      <c r="H129" s="51"/>
      <c r="I129" s="51"/>
      <c r="J129" s="51"/>
      <c r="K129" s="51"/>
      <c r="L129" s="51"/>
      <c r="M129" s="48"/>
      <c r="N129" s="48"/>
      <c r="O129" s="48"/>
      <c r="P129" s="48"/>
      <c r="Q129" s="48"/>
      <c r="R129" s="48"/>
      <c r="S129" s="48"/>
      <c r="T129" s="48"/>
      <c r="U129" s="48"/>
      <c r="V129" s="48"/>
      <c r="W129" s="48"/>
      <c r="X129" s="48"/>
      <c r="Y129" s="48"/>
      <c r="Z129" s="48"/>
      <c r="AA129" s="16"/>
      <c r="AB129" s="16"/>
      <c r="AC129" s="16"/>
      <c r="AD129" s="16"/>
      <c r="AE129" s="20" t="s">
        <v>633</v>
      </c>
      <c r="AF129" s="16"/>
      <c r="AG129" s="16"/>
      <c r="AH129" s="16"/>
      <c r="AI129" s="16"/>
      <c r="AJ129" s="16"/>
      <c r="AK129" s="16"/>
      <c r="AL129" s="16"/>
      <c r="AM129" s="16"/>
      <c r="AN129" s="16"/>
      <c r="AO129" s="16"/>
      <c r="AP129" s="16"/>
      <c r="AQ129" s="16"/>
      <c r="AR129" s="16"/>
      <c r="AS129" s="16"/>
      <c r="AT129" s="16"/>
      <c r="AU129" s="16"/>
      <c r="AV129" s="16"/>
      <c r="AW129" s="16"/>
      <c r="AX129" s="16"/>
      <c r="AY129" s="16"/>
      <c r="AZ129" s="16"/>
      <c r="BA129" s="16"/>
      <c r="BB129" s="16"/>
      <c r="BC129" s="16"/>
      <c r="BD129" s="16"/>
      <c r="BE129" s="16"/>
      <c r="BF129" s="16"/>
      <c r="BG129" s="16"/>
      <c r="BH129" s="16"/>
      <c r="BI129" s="16"/>
      <c r="BJ129" s="16"/>
      <c r="BK129" s="16"/>
      <c r="BL129" s="16"/>
      <c r="BM129" s="16"/>
      <c r="BN129" s="16"/>
      <c r="BO129" s="16"/>
      <c r="BP129" s="16"/>
      <c r="BQ129" s="16"/>
      <c r="BR129" s="16"/>
      <c r="BS129" s="16"/>
      <c r="BT129" s="16"/>
      <c r="BU129" s="16"/>
      <c r="BV129" s="16"/>
      <c r="BW129" s="16"/>
      <c r="BX129" s="16"/>
      <c r="BY129" s="16"/>
      <c r="BZ129" s="16"/>
      <c r="CA129" s="16"/>
      <c r="CB129" s="16"/>
      <c r="CC129" s="16"/>
      <c r="CD129" s="16"/>
      <c r="CE129" s="16"/>
      <c r="CF129" s="16"/>
    </row>
    <row r="130" spans="1:84" x14ac:dyDescent="0.25">
      <c r="A130" s="48"/>
      <c r="B130" s="51"/>
      <c r="C130" s="51"/>
      <c r="D130" s="51"/>
      <c r="E130" s="51"/>
      <c r="F130" s="51"/>
      <c r="G130" s="51"/>
      <c r="H130" s="51"/>
      <c r="I130" s="51"/>
      <c r="J130" s="51"/>
      <c r="K130" s="51"/>
      <c r="L130" s="51"/>
      <c r="M130" s="48"/>
      <c r="N130" s="48"/>
      <c r="O130" s="48"/>
      <c r="P130" s="48"/>
      <c r="Q130" s="48"/>
      <c r="R130" s="48"/>
      <c r="S130" s="48"/>
      <c r="T130" s="48"/>
      <c r="U130" s="48"/>
      <c r="V130" s="48"/>
      <c r="W130" s="48"/>
      <c r="X130" s="48"/>
      <c r="Y130" s="48"/>
      <c r="Z130" s="48"/>
      <c r="AA130" s="16"/>
      <c r="AB130" s="16"/>
      <c r="AC130" s="16"/>
      <c r="AD130" s="16"/>
      <c r="AE130" s="20" t="s">
        <v>648</v>
      </c>
      <c r="AF130" s="16"/>
      <c r="AG130" s="16"/>
      <c r="AH130" s="16"/>
      <c r="AI130" s="16"/>
      <c r="AJ130" s="16"/>
      <c r="AK130" s="16"/>
      <c r="AL130" s="16"/>
      <c r="AM130" s="16"/>
      <c r="AN130" s="16"/>
      <c r="AO130" s="16"/>
      <c r="AP130" s="16"/>
      <c r="AQ130" s="16"/>
      <c r="AR130" s="16"/>
      <c r="AS130" s="16"/>
      <c r="AT130" s="16"/>
      <c r="AU130" s="16"/>
      <c r="AV130" s="16"/>
      <c r="AW130" s="16"/>
      <c r="AX130" s="16"/>
      <c r="AY130" s="16"/>
      <c r="AZ130" s="16"/>
      <c r="BA130" s="16"/>
      <c r="BB130" s="16"/>
      <c r="BC130" s="16"/>
      <c r="BD130" s="16"/>
      <c r="BE130" s="16"/>
      <c r="BF130" s="16"/>
      <c r="BG130" s="16"/>
      <c r="BH130" s="16"/>
      <c r="BI130" s="16"/>
      <c r="BJ130" s="16"/>
      <c r="BK130" s="16"/>
      <c r="BL130" s="16"/>
      <c r="BM130" s="16"/>
      <c r="BN130" s="16"/>
      <c r="BO130" s="16"/>
      <c r="BP130" s="16"/>
      <c r="BQ130" s="16"/>
      <c r="BR130" s="16"/>
      <c r="BS130" s="16"/>
      <c r="BT130" s="16"/>
      <c r="BU130" s="16"/>
      <c r="BV130" s="16"/>
      <c r="BW130" s="16"/>
      <c r="BX130" s="16"/>
      <c r="BY130" s="16"/>
      <c r="BZ130" s="16"/>
      <c r="CA130" s="16"/>
      <c r="CB130" s="16"/>
      <c r="CC130" s="16"/>
      <c r="CD130" s="16"/>
      <c r="CE130" s="16"/>
      <c r="CF130" s="16"/>
    </row>
    <row r="131" spans="1:84" x14ac:dyDescent="0.25">
      <c r="A131" s="48"/>
      <c r="B131" s="51"/>
      <c r="C131" s="51"/>
      <c r="D131" s="51"/>
      <c r="E131" s="51"/>
      <c r="F131" s="51"/>
      <c r="G131" s="51"/>
      <c r="H131" s="51"/>
      <c r="I131" s="51"/>
      <c r="J131" s="51"/>
      <c r="K131" s="51"/>
      <c r="L131" s="51"/>
      <c r="M131" s="48"/>
      <c r="N131" s="48"/>
      <c r="O131" s="48"/>
      <c r="P131" s="48"/>
      <c r="Q131" s="48"/>
      <c r="R131" s="48"/>
      <c r="S131" s="48"/>
      <c r="T131" s="48"/>
      <c r="U131" s="48"/>
      <c r="V131" s="48"/>
      <c r="W131" s="48"/>
      <c r="X131" s="48"/>
      <c r="Y131" s="48"/>
      <c r="Z131" s="48"/>
      <c r="AA131" s="16"/>
      <c r="AB131" s="16"/>
      <c r="AC131" s="16"/>
      <c r="AD131" s="16"/>
      <c r="AE131" s="20" t="s">
        <v>652</v>
      </c>
      <c r="AF131" s="16"/>
      <c r="AG131" s="16"/>
      <c r="AH131" s="16"/>
      <c r="AI131" s="16"/>
      <c r="AJ131" s="16"/>
      <c r="AK131" s="16"/>
      <c r="AL131" s="16"/>
      <c r="AM131" s="16"/>
      <c r="AN131" s="16"/>
      <c r="AO131" s="16"/>
      <c r="AP131" s="16"/>
      <c r="AQ131" s="16"/>
      <c r="AR131" s="16"/>
      <c r="AS131" s="16"/>
      <c r="AT131" s="16"/>
      <c r="AU131" s="16"/>
      <c r="AV131" s="16"/>
      <c r="AW131" s="16"/>
      <c r="AX131" s="16"/>
      <c r="AY131" s="16"/>
      <c r="AZ131" s="16"/>
      <c r="BA131" s="16"/>
      <c r="BB131" s="16"/>
      <c r="BC131" s="16"/>
      <c r="BD131" s="16"/>
      <c r="BE131" s="16"/>
      <c r="BF131" s="16"/>
      <c r="BG131" s="16"/>
      <c r="BH131" s="16"/>
      <c r="BI131" s="16"/>
      <c r="BJ131" s="16"/>
      <c r="BK131" s="16"/>
      <c r="BL131" s="16"/>
      <c r="BM131" s="16"/>
      <c r="BN131" s="16"/>
      <c r="BO131" s="16"/>
      <c r="BP131" s="16"/>
      <c r="BQ131" s="16"/>
      <c r="BR131" s="16"/>
      <c r="BS131" s="16"/>
      <c r="BT131" s="16"/>
      <c r="BU131" s="16"/>
      <c r="BV131" s="16"/>
      <c r="BW131" s="16"/>
      <c r="BX131" s="16"/>
      <c r="BY131" s="16"/>
      <c r="BZ131" s="16"/>
      <c r="CA131" s="16"/>
      <c r="CB131" s="16"/>
      <c r="CC131" s="16"/>
      <c r="CD131" s="16"/>
      <c r="CE131" s="16"/>
      <c r="CF131" s="16"/>
    </row>
    <row r="132" spans="1:84" x14ac:dyDescent="0.25">
      <c r="A132" s="48"/>
      <c r="B132" s="51"/>
      <c r="C132" s="51"/>
      <c r="D132" s="51"/>
      <c r="E132" s="51"/>
      <c r="F132" s="51"/>
      <c r="G132" s="51"/>
      <c r="H132" s="51"/>
      <c r="I132" s="51"/>
      <c r="J132" s="51"/>
      <c r="K132" s="51"/>
      <c r="L132" s="51"/>
      <c r="M132" s="48"/>
      <c r="N132" s="48"/>
      <c r="O132" s="48"/>
      <c r="P132" s="48"/>
      <c r="Q132" s="48"/>
      <c r="R132" s="48"/>
      <c r="S132" s="48"/>
      <c r="T132" s="48"/>
      <c r="U132" s="48"/>
      <c r="V132" s="48"/>
      <c r="W132" s="48"/>
      <c r="X132" s="48"/>
      <c r="Y132" s="48"/>
      <c r="Z132" s="48"/>
      <c r="AA132" s="16"/>
      <c r="AB132" s="16"/>
      <c r="AC132" s="16"/>
      <c r="AD132" s="16"/>
      <c r="AE132" s="20" t="s">
        <v>660</v>
      </c>
      <c r="AF132" s="16"/>
      <c r="AG132" s="16"/>
      <c r="AH132" s="16"/>
      <c r="AI132" s="16"/>
      <c r="AJ132" s="16"/>
      <c r="AK132" s="16"/>
      <c r="AL132" s="16"/>
      <c r="AM132" s="16"/>
      <c r="AN132" s="16"/>
      <c r="AO132" s="16"/>
      <c r="AP132" s="16"/>
      <c r="AQ132" s="16"/>
      <c r="AR132" s="16"/>
      <c r="AS132" s="16"/>
      <c r="AT132" s="16"/>
      <c r="AU132" s="16"/>
      <c r="AV132" s="16"/>
      <c r="AW132" s="16"/>
      <c r="AX132" s="16"/>
      <c r="AY132" s="16"/>
      <c r="AZ132" s="16"/>
      <c r="BA132" s="16"/>
      <c r="BB132" s="16"/>
      <c r="BC132" s="16"/>
      <c r="BD132" s="16"/>
      <c r="BE132" s="16"/>
      <c r="BF132" s="16"/>
      <c r="BG132" s="16"/>
      <c r="BH132" s="16"/>
      <c r="BI132" s="16"/>
      <c r="BJ132" s="16"/>
      <c r="BK132" s="16"/>
      <c r="BL132" s="16"/>
      <c r="BM132" s="16"/>
      <c r="BN132" s="16"/>
      <c r="BO132" s="16"/>
      <c r="BP132" s="16"/>
      <c r="BQ132" s="16"/>
      <c r="BR132" s="16"/>
      <c r="BS132" s="16"/>
      <c r="BT132" s="16"/>
      <c r="BU132" s="16"/>
      <c r="BV132" s="16"/>
      <c r="BW132" s="16"/>
      <c r="BX132" s="16"/>
      <c r="BY132" s="16"/>
      <c r="BZ132" s="16"/>
      <c r="CA132" s="16"/>
      <c r="CB132" s="16"/>
      <c r="CC132" s="16"/>
      <c r="CD132" s="16"/>
      <c r="CE132" s="16"/>
      <c r="CF132" s="16"/>
    </row>
    <row r="133" spans="1:84" x14ac:dyDescent="0.25">
      <c r="A133" s="48"/>
      <c r="B133" s="51"/>
      <c r="C133" s="51"/>
      <c r="D133" s="51"/>
      <c r="E133" s="51"/>
      <c r="F133" s="51"/>
      <c r="G133" s="51"/>
      <c r="H133" s="51"/>
      <c r="I133" s="51"/>
      <c r="J133" s="51"/>
      <c r="K133" s="51"/>
      <c r="L133" s="51"/>
      <c r="M133" s="48"/>
      <c r="N133" s="48"/>
      <c r="O133" s="48"/>
      <c r="P133" s="48"/>
      <c r="Q133" s="48"/>
      <c r="R133" s="48"/>
      <c r="S133" s="48"/>
      <c r="T133" s="48"/>
      <c r="U133" s="48"/>
      <c r="V133" s="48"/>
      <c r="W133" s="48"/>
      <c r="X133" s="48"/>
      <c r="Y133" s="48"/>
      <c r="Z133" s="48"/>
      <c r="AA133" s="16"/>
      <c r="AB133" s="16"/>
      <c r="AC133" s="16"/>
      <c r="AD133" s="16"/>
      <c r="AE133" s="20" t="s">
        <v>664</v>
      </c>
      <c r="AF133" s="16"/>
      <c r="AG133" s="16"/>
      <c r="AH133" s="16"/>
      <c r="AI133" s="16"/>
      <c r="AJ133" s="16"/>
      <c r="AK133" s="16"/>
      <c r="AL133" s="16"/>
      <c r="AM133" s="16"/>
      <c r="AN133" s="16"/>
      <c r="AO133" s="16"/>
      <c r="AP133" s="16"/>
      <c r="AQ133" s="16"/>
      <c r="AR133" s="16"/>
      <c r="AS133" s="16"/>
      <c r="AT133" s="16"/>
      <c r="AU133" s="16"/>
      <c r="AV133" s="16"/>
      <c r="AW133" s="16"/>
      <c r="AX133" s="16"/>
      <c r="AY133" s="16"/>
      <c r="AZ133" s="16"/>
      <c r="BA133" s="16"/>
      <c r="BB133" s="16"/>
      <c r="BC133" s="16"/>
      <c r="BD133" s="16"/>
      <c r="BE133" s="16"/>
      <c r="BF133" s="16"/>
      <c r="BG133" s="16"/>
      <c r="BH133" s="16"/>
      <c r="BI133" s="16"/>
      <c r="BJ133" s="16"/>
      <c r="BK133" s="16"/>
      <c r="BL133" s="16"/>
      <c r="BM133" s="16"/>
      <c r="BN133" s="16"/>
      <c r="BO133" s="16"/>
      <c r="BP133" s="16"/>
      <c r="BQ133" s="16"/>
      <c r="BR133" s="16"/>
      <c r="BS133" s="16"/>
      <c r="BT133" s="16"/>
      <c r="BU133" s="16"/>
      <c r="BV133" s="16"/>
      <c r="BW133" s="16"/>
      <c r="BX133" s="16"/>
      <c r="BY133" s="16"/>
      <c r="BZ133" s="16"/>
      <c r="CA133" s="16"/>
      <c r="CB133" s="16"/>
      <c r="CC133" s="16"/>
      <c r="CD133" s="16"/>
      <c r="CE133" s="16"/>
      <c r="CF133" s="16"/>
    </row>
    <row r="134" spans="1:84" x14ac:dyDescent="0.25">
      <c r="A134" s="48"/>
      <c r="B134" s="51"/>
      <c r="C134" s="51"/>
      <c r="D134" s="51"/>
      <c r="E134" s="51"/>
      <c r="F134" s="51"/>
      <c r="G134" s="51"/>
      <c r="H134" s="51"/>
      <c r="I134" s="51"/>
      <c r="J134" s="51"/>
      <c r="K134" s="51"/>
      <c r="L134" s="51"/>
      <c r="M134" s="48"/>
      <c r="N134" s="48"/>
      <c r="O134" s="48"/>
      <c r="P134" s="48"/>
      <c r="Q134" s="48"/>
      <c r="R134" s="48"/>
      <c r="S134" s="48"/>
      <c r="T134" s="48"/>
      <c r="U134" s="48"/>
      <c r="V134" s="48"/>
      <c r="W134" s="48"/>
      <c r="X134" s="48"/>
      <c r="Y134" s="48"/>
      <c r="Z134" s="48"/>
      <c r="AA134" s="16"/>
      <c r="AB134" s="16"/>
      <c r="AC134" s="16"/>
      <c r="AD134" s="16"/>
      <c r="AE134" s="20" t="s">
        <v>671</v>
      </c>
      <c r="AF134" s="16"/>
      <c r="AG134" s="16"/>
      <c r="AH134" s="16"/>
      <c r="AI134" s="16"/>
      <c r="AJ134" s="16"/>
      <c r="AK134" s="16"/>
      <c r="AL134" s="16"/>
      <c r="AM134" s="16"/>
      <c r="AN134" s="16"/>
      <c r="AO134" s="16"/>
      <c r="AP134" s="16"/>
      <c r="AQ134" s="16"/>
      <c r="AR134" s="16"/>
      <c r="AS134" s="16"/>
      <c r="AT134" s="16"/>
      <c r="AU134" s="16"/>
      <c r="AV134" s="16"/>
      <c r="AW134" s="16"/>
      <c r="AX134" s="16"/>
      <c r="AY134" s="16"/>
      <c r="AZ134" s="16"/>
      <c r="BA134" s="16"/>
      <c r="BB134" s="16"/>
      <c r="BC134" s="16"/>
      <c r="BD134" s="16"/>
      <c r="BE134" s="16"/>
      <c r="BF134" s="16"/>
      <c r="BG134" s="16"/>
      <c r="BH134" s="16"/>
      <c r="BI134" s="16"/>
      <c r="BJ134" s="16"/>
      <c r="BK134" s="16"/>
      <c r="BL134" s="16"/>
      <c r="BM134" s="16"/>
      <c r="BN134" s="16"/>
      <c r="BO134" s="16"/>
      <c r="BP134" s="16"/>
      <c r="BQ134" s="16"/>
      <c r="BR134" s="16"/>
      <c r="BS134" s="16"/>
      <c r="BT134" s="16"/>
      <c r="BU134" s="16"/>
      <c r="BV134" s="16"/>
      <c r="BW134" s="16"/>
      <c r="BX134" s="16"/>
      <c r="BY134" s="16"/>
      <c r="BZ134" s="16"/>
      <c r="CA134" s="16"/>
      <c r="CB134" s="16"/>
      <c r="CC134" s="16"/>
      <c r="CD134" s="16"/>
      <c r="CE134" s="16"/>
      <c r="CF134" s="16"/>
    </row>
    <row r="135" spans="1:84" x14ac:dyDescent="0.25">
      <c r="A135" s="48"/>
      <c r="B135" s="51"/>
      <c r="C135" s="51"/>
      <c r="D135" s="51"/>
      <c r="E135" s="51"/>
      <c r="F135" s="51"/>
      <c r="G135" s="51"/>
      <c r="H135" s="51"/>
      <c r="I135" s="51"/>
      <c r="J135" s="51"/>
      <c r="K135" s="51"/>
      <c r="L135" s="51"/>
      <c r="M135" s="48"/>
      <c r="N135" s="48"/>
      <c r="O135" s="48"/>
      <c r="P135" s="48"/>
      <c r="Q135" s="48"/>
      <c r="R135" s="48"/>
      <c r="S135" s="48"/>
      <c r="T135" s="48"/>
      <c r="U135" s="48"/>
      <c r="V135" s="48"/>
      <c r="W135" s="48"/>
      <c r="X135" s="48"/>
      <c r="Y135" s="48"/>
      <c r="Z135" s="48"/>
      <c r="AA135" s="16"/>
      <c r="AB135" s="16"/>
      <c r="AC135" s="16"/>
      <c r="AD135" s="16"/>
      <c r="AE135" s="20" t="s">
        <v>675</v>
      </c>
      <c r="AF135" s="16"/>
      <c r="AG135" s="16"/>
      <c r="AH135" s="16"/>
      <c r="AI135" s="16"/>
      <c r="AJ135" s="16"/>
      <c r="AK135" s="16"/>
      <c r="AL135" s="16"/>
      <c r="AM135" s="16"/>
      <c r="AN135" s="16"/>
      <c r="AO135" s="16"/>
      <c r="AP135" s="16"/>
      <c r="AQ135" s="16"/>
      <c r="AR135" s="16"/>
      <c r="AS135" s="16"/>
      <c r="AT135" s="16"/>
      <c r="AU135" s="16"/>
      <c r="AV135" s="16"/>
      <c r="AW135" s="16"/>
      <c r="AX135" s="16"/>
      <c r="AY135" s="16"/>
      <c r="AZ135" s="16"/>
      <c r="BA135" s="16"/>
      <c r="BB135" s="16"/>
      <c r="BC135" s="16"/>
      <c r="BD135" s="16"/>
      <c r="BE135" s="16"/>
      <c r="BF135" s="16"/>
      <c r="BG135" s="16"/>
      <c r="BH135" s="16"/>
      <c r="BI135" s="16"/>
      <c r="BJ135" s="16"/>
      <c r="BK135" s="16"/>
      <c r="BL135" s="16"/>
      <c r="BM135" s="16"/>
      <c r="BN135" s="16"/>
      <c r="BO135" s="16"/>
      <c r="BP135" s="16"/>
      <c r="BQ135" s="16"/>
      <c r="BR135" s="16"/>
      <c r="BS135" s="16"/>
      <c r="BT135" s="16"/>
      <c r="BU135" s="16"/>
      <c r="BV135" s="16"/>
      <c r="BW135" s="16"/>
      <c r="BX135" s="16"/>
      <c r="BY135" s="16"/>
      <c r="BZ135" s="16"/>
      <c r="CA135" s="16"/>
      <c r="CB135" s="16"/>
      <c r="CC135" s="16"/>
      <c r="CD135" s="16"/>
      <c r="CE135" s="16"/>
      <c r="CF135" s="16"/>
    </row>
    <row r="136" spans="1:84" x14ac:dyDescent="0.25">
      <c r="A136" s="48"/>
      <c r="B136" s="51"/>
      <c r="C136" s="51"/>
      <c r="D136" s="51"/>
      <c r="E136" s="51"/>
      <c r="F136" s="51"/>
      <c r="G136" s="51"/>
      <c r="H136" s="51"/>
      <c r="I136" s="51"/>
      <c r="J136" s="51"/>
      <c r="K136" s="51"/>
      <c r="L136" s="51"/>
      <c r="M136" s="48"/>
      <c r="N136" s="48"/>
      <c r="O136" s="48"/>
      <c r="P136" s="48"/>
      <c r="Q136" s="48"/>
      <c r="R136" s="48"/>
      <c r="S136" s="48"/>
      <c r="T136" s="48"/>
      <c r="U136" s="48"/>
      <c r="V136" s="48"/>
      <c r="W136" s="48"/>
      <c r="X136" s="48"/>
      <c r="Y136" s="48"/>
      <c r="Z136" s="48"/>
      <c r="AA136" s="16"/>
      <c r="AB136" s="16"/>
      <c r="AC136" s="16"/>
      <c r="AD136" s="16"/>
      <c r="AE136" s="20" t="s">
        <v>682</v>
      </c>
      <c r="AF136" s="16"/>
      <c r="AG136" s="16"/>
      <c r="AH136" s="16"/>
      <c r="AI136" s="16"/>
      <c r="AJ136" s="16"/>
      <c r="AK136" s="16"/>
      <c r="AL136" s="16"/>
      <c r="AM136" s="16"/>
      <c r="AN136" s="16"/>
      <c r="AO136" s="16"/>
      <c r="AP136" s="16"/>
      <c r="AQ136" s="16"/>
      <c r="AR136" s="16"/>
      <c r="AS136" s="16"/>
      <c r="AT136" s="16"/>
      <c r="AU136" s="16"/>
      <c r="AV136" s="16"/>
      <c r="AW136" s="16"/>
      <c r="AX136" s="16"/>
      <c r="AY136" s="16"/>
      <c r="AZ136" s="16"/>
      <c r="BA136" s="16"/>
      <c r="BB136" s="16"/>
      <c r="BC136" s="16"/>
      <c r="BD136" s="16"/>
      <c r="BE136" s="16"/>
      <c r="BF136" s="16"/>
      <c r="BG136" s="16"/>
      <c r="BH136" s="16"/>
      <c r="BI136" s="16"/>
      <c r="BJ136" s="16"/>
      <c r="BK136" s="16"/>
      <c r="BL136" s="16"/>
      <c r="BM136" s="16"/>
      <c r="BN136" s="16"/>
      <c r="BO136" s="16"/>
      <c r="BP136" s="16"/>
      <c r="BQ136" s="16"/>
      <c r="BR136" s="16"/>
      <c r="BS136" s="16"/>
      <c r="BT136" s="16"/>
      <c r="BU136" s="16"/>
      <c r="BV136" s="16"/>
      <c r="BW136" s="16"/>
      <c r="BX136" s="16"/>
      <c r="BY136" s="16"/>
      <c r="BZ136" s="16"/>
      <c r="CA136" s="16"/>
      <c r="CB136" s="16"/>
      <c r="CC136" s="16"/>
      <c r="CD136" s="16"/>
      <c r="CE136" s="16"/>
      <c r="CF136" s="16"/>
    </row>
    <row r="137" spans="1:84" x14ac:dyDescent="0.25">
      <c r="A137" s="48"/>
      <c r="B137" s="51"/>
      <c r="C137" s="51"/>
      <c r="D137" s="51"/>
      <c r="E137" s="51"/>
      <c r="F137" s="51"/>
      <c r="G137" s="51"/>
      <c r="H137" s="51"/>
      <c r="I137" s="51"/>
      <c r="J137" s="51"/>
      <c r="K137" s="51"/>
      <c r="L137" s="51"/>
      <c r="M137" s="48"/>
      <c r="N137" s="48"/>
      <c r="O137" s="48"/>
      <c r="P137" s="48"/>
      <c r="Q137" s="48"/>
      <c r="R137" s="48"/>
      <c r="S137" s="48"/>
      <c r="T137" s="48"/>
      <c r="U137" s="48"/>
      <c r="V137" s="48"/>
      <c r="W137" s="48"/>
      <c r="X137" s="48"/>
      <c r="Y137" s="48"/>
      <c r="Z137" s="48"/>
      <c r="AA137" s="16"/>
      <c r="AB137" s="16"/>
      <c r="AC137" s="16"/>
      <c r="AD137" s="16"/>
      <c r="AE137" s="20" t="s">
        <v>694</v>
      </c>
      <c r="AF137" s="16"/>
      <c r="AG137" s="16"/>
      <c r="AH137" s="16"/>
      <c r="AI137" s="16"/>
      <c r="AJ137" s="16"/>
      <c r="AK137" s="16"/>
      <c r="AL137" s="16"/>
      <c r="AM137" s="16"/>
      <c r="AN137" s="16"/>
      <c r="AO137" s="16"/>
      <c r="AP137" s="16"/>
      <c r="AQ137" s="16"/>
      <c r="AR137" s="16"/>
      <c r="AS137" s="16"/>
      <c r="AT137" s="16"/>
      <c r="AU137" s="16"/>
      <c r="AV137" s="16"/>
      <c r="AW137" s="16"/>
      <c r="AX137" s="16"/>
      <c r="AY137" s="16"/>
      <c r="AZ137" s="16"/>
      <c r="BA137" s="16"/>
      <c r="BB137" s="16"/>
      <c r="BC137" s="16"/>
      <c r="BD137" s="16"/>
      <c r="BE137" s="16"/>
      <c r="BF137" s="16"/>
      <c r="BG137" s="16"/>
      <c r="BH137" s="16"/>
      <c r="BI137" s="16"/>
      <c r="BJ137" s="16"/>
      <c r="BK137" s="16"/>
      <c r="BL137" s="16"/>
      <c r="BM137" s="16"/>
      <c r="BN137" s="16"/>
      <c r="BO137" s="16"/>
      <c r="BP137" s="16"/>
      <c r="BQ137" s="16"/>
      <c r="BR137" s="16"/>
      <c r="BS137" s="16"/>
      <c r="BT137" s="16"/>
      <c r="BU137" s="16"/>
      <c r="BV137" s="16"/>
      <c r="BW137" s="16"/>
      <c r="BX137" s="16"/>
      <c r="BY137" s="16"/>
      <c r="BZ137" s="16"/>
      <c r="CA137" s="16"/>
      <c r="CB137" s="16"/>
      <c r="CC137" s="16"/>
      <c r="CD137" s="16"/>
      <c r="CE137" s="16"/>
      <c r="CF137" s="16"/>
    </row>
    <row r="138" spans="1:84" x14ac:dyDescent="0.25">
      <c r="A138" s="48"/>
      <c r="B138" s="51"/>
      <c r="C138" s="51"/>
      <c r="D138" s="51"/>
      <c r="E138" s="51"/>
      <c r="F138" s="51"/>
      <c r="G138" s="51"/>
      <c r="H138" s="51"/>
      <c r="I138" s="51"/>
      <c r="J138" s="51"/>
      <c r="K138" s="51"/>
      <c r="L138" s="51"/>
      <c r="M138" s="48"/>
      <c r="N138" s="48"/>
      <c r="O138" s="48"/>
      <c r="P138" s="48"/>
      <c r="Q138" s="48"/>
      <c r="R138" s="48"/>
      <c r="S138" s="48"/>
      <c r="T138" s="48"/>
      <c r="U138" s="48"/>
      <c r="V138" s="48"/>
      <c r="W138" s="48"/>
      <c r="X138" s="48"/>
      <c r="Y138" s="48"/>
      <c r="Z138" s="48"/>
      <c r="AA138" s="16"/>
      <c r="AB138" s="16"/>
      <c r="AC138" s="16"/>
      <c r="AD138" s="16"/>
      <c r="AE138" s="20" t="s">
        <v>701</v>
      </c>
      <c r="AF138" s="16"/>
      <c r="AG138" s="16"/>
      <c r="AH138" s="16"/>
      <c r="AI138" s="16"/>
      <c r="AJ138" s="16"/>
      <c r="AK138" s="16"/>
      <c r="AL138" s="16"/>
      <c r="AM138" s="16"/>
      <c r="AN138" s="16"/>
      <c r="AO138" s="16"/>
      <c r="AP138" s="16"/>
      <c r="AQ138" s="16"/>
      <c r="AR138" s="16"/>
      <c r="AS138" s="16"/>
      <c r="AT138" s="16"/>
      <c r="AU138" s="16"/>
      <c r="AV138" s="16"/>
      <c r="AW138" s="16"/>
      <c r="AX138" s="16"/>
      <c r="AY138" s="16"/>
      <c r="AZ138" s="16"/>
      <c r="BA138" s="16"/>
      <c r="BB138" s="16"/>
      <c r="BC138" s="16"/>
      <c r="BD138" s="16"/>
      <c r="BE138" s="16"/>
      <c r="BF138" s="16"/>
      <c r="BG138" s="16"/>
      <c r="BH138" s="16"/>
      <c r="BI138" s="16"/>
      <c r="BJ138" s="16"/>
      <c r="BK138" s="16"/>
      <c r="BL138" s="16"/>
      <c r="BM138" s="16"/>
      <c r="BN138" s="16"/>
      <c r="BO138" s="16"/>
      <c r="BP138" s="16"/>
      <c r="BQ138" s="16"/>
      <c r="BR138" s="16"/>
      <c r="BS138" s="16"/>
      <c r="BT138" s="16"/>
      <c r="BU138" s="16"/>
      <c r="BV138" s="16"/>
      <c r="BW138" s="16"/>
      <c r="BX138" s="16"/>
      <c r="BY138" s="16"/>
      <c r="BZ138" s="16"/>
      <c r="CA138" s="16"/>
      <c r="CB138" s="16"/>
      <c r="CC138" s="16"/>
      <c r="CD138" s="16"/>
      <c r="CE138" s="16"/>
      <c r="CF138" s="16"/>
    </row>
    <row r="139" spans="1:84" x14ac:dyDescent="0.25">
      <c r="A139" s="48"/>
      <c r="B139" s="51"/>
      <c r="C139" s="51"/>
      <c r="D139" s="51"/>
      <c r="E139" s="51"/>
      <c r="F139" s="51"/>
      <c r="G139" s="51"/>
      <c r="H139" s="51"/>
      <c r="I139" s="51"/>
      <c r="J139" s="51"/>
      <c r="K139" s="51"/>
      <c r="L139" s="51"/>
      <c r="M139" s="48"/>
      <c r="N139" s="48"/>
      <c r="O139" s="48"/>
      <c r="P139" s="48"/>
      <c r="Q139" s="48"/>
      <c r="R139" s="48"/>
      <c r="S139" s="48"/>
      <c r="T139" s="48"/>
      <c r="U139" s="48"/>
      <c r="V139" s="48"/>
      <c r="W139" s="48"/>
      <c r="X139" s="48"/>
      <c r="Y139" s="48"/>
      <c r="Z139" s="48"/>
      <c r="AA139" s="16"/>
      <c r="AB139" s="16"/>
      <c r="AC139" s="16"/>
      <c r="AD139" s="16"/>
      <c r="AE139" s="20" t="s">
        <v>705</v>
      </c>
      <c r="AF139" s="16"/>
      <c r="AG139" s="16"/>
      <c r="AH139" s="16"/>
      <c r="AI139" s="16"/>
      <c r="AJ139" s="16"/>
      <c r="AK139" s="16"/>
      <c r="AL139" s="16"/>
      <c r="AM139" s="16"/>
      <c r="AN139" s="16"/>
      <c r="AO139" s="16"/>
      <c r="AP139" s="16"/>
      <c r="AQ139" s="16"/>
      <c r="AR139" s="16"/>
      <c r="AS139" s="16"/>
      <c r="AT139" s="16"/>
      <c r="AU139" s="16"/>
      <c r="AV139" s="16"/>
      <c r="AW139" s="16"/>
      <c r="AX139" s="16"/>
      <c r="AY139" s="16"/>
      <c r="AZ139" s="16"/>
      <c r="BA139" s="16"/>
      <c r="BB139" s="16"/>
      <c r="BC139" s="16"/>
      <c r="BD139" s="16"/>
      <c r="BE139" s="16"/>
      <c r="BF139" s="16"/>
      <c r="BG139" s="16"/>
      <c r="BH139" s="16"/>
      <c r="BI139" s="16"/>
      <c r="BJ139" s="16"/>
      <c r="BK139" s="16"/>
      <c r="BL139" s="16"/>
      <c r="BM139" s="16"/>
      <c r="BN139" s="16"/>
      <c r="BO139" s="16"/>
      <c r="BP139" s="16"/>
      <c r="BQ139" s="16"/>
      <c r="BR139" s="16"/>
      <c r="BS139" s="16"/>
      <c r="BT139" s="16"/>
      <c r="BU139" s="16"/>
      <c r="BV139" s="16"/>
      <c r="BW139" s="16"/>
      <c r="BX139" s="16"/>
      <c r="BY139" s="16"/>
      <c r="BZ139" s="16"/>
      <c r="CA139" s="16"/>
      <c r="CB139" s="16"/>
      <c r="CC139" s="16"/>
      <c r="CD139" s="16"/>
      <c r="CE139" s="16"/>
      <c r="CF139" s="16"/>
    </row>
    <row r="140" spans="1:84" x14ac:dyDescent="0.25">
      <c r="A140" s="48"/>
      <c r="B140" s="51"/>
      <c r="C140" s="51"/>
      <c r="D140" s="51"/>
      <c r="E140" s="51"/>
      <c r="F140" s="51"/>
      <c r="G140" s="51"/>
      <c r="H140" s="51"/>
      <c r="I140" s="51"/>
      <c r="J140" s="51"/>
      <c r="K140" s="51"/>
      <c r="L140" s="51"/>
      <c r="M140" s="48"/>
      <c r="N140" s="48"/>
      <c r="O140" s="48"/>
      <c r="P140" s="48"/>
      <c r="Q140" s="48"/>
      <c r="R140" s="48"/>
      <c r="S140" s="48"/>
      <c r="T140" s="48"/>
      <c r="U140" s="48"/>
      <c r="V140" s="48"/>
      <c r="W140" s="48"/>
      <c r="X140" s="48"/>
      <c r="Y140" s="48"/>
      <c r="Z140" s="48"/>
      <c r="AA140" s="16"/>
      <c r="AB140" s="16"/>
      <c r="AC140" s="16"/>
      <c r="AD140" s="16"/>
      <c r="AE140" s="20" t="s">
        <v>709</v>
      </c>
      <c r="AF140" s="16"/>
      <c r="AG140" s="16"/>
      <c r="AH140" s="16"/>
      <c r="AI140" s="16"/>
      <c r="AJ140" s="16"/>
      <c r="AK140" s="16"/>
      <c r="AL140" s="16"/>
      <c r="AM140" s="16"/>
      <c r="AN140" s="16"/>
      <c r="AO140" s="16"/>
      <c r="AP140" s="16"/>
      <c r="AQ140" s="16"/>
      <c r="AR140" s="16"/>
      <c r="AS140" s="16"/>
      <c r="AT140" s="16"/>
      <c r="AU140" s="16"/>
      <c r="AV140" s="16"/>
      <c r="AW140" s="16"/>
      <c r="AX140" s="16"/>
      <c r="AY140" s="16"/>
      <c r="AZ140" s="16"/>
      <c r="BA140" s="16"/>
      <c r="BB140" s="16"/>
      <c r="BC140" s="16"/>
      <c r="BD140" s="16"/>
      <c r="BE140" s="16"/>
      <c r="BF140" s="16"/>
      <c r="BG140" s="16"/>
      <c r="BH140" s="16"/>
      <c r="BI140" s="16"/>
      <c r="BJ140" s="16"/>
      <c r="BK140" s="16"/>
      <c r="BL140" s="16"/>
      <c r="BM140" s="16"/>
      <c r="BN140" s="16"/>
      <c r="BO140" s="16"/>
      <c r="BP140" s="16"/>
      <c r="BQ140" s="16"/>
      <c r="BR140" s="16"/>
      <c r="BS140" s="16"/>
      <c r="BT140" s="16"/>
      <c r="BU140" s="16"/>
      <c r="BV140" s="16"/>
      <c r="BW140" s="16"/>
      <c r="BX140" s="16"/>
      <c r="BY140" s="16"/>
      <c r="BZ140" s="16"/>
      <c r="CA140" s="16"/>
      <c r="CB140" s="16"/>
      <c r="CC140" s="16"/>
      <c r="CD140" s="16"/>
      <c r="CE140" s="16"/>
      <c r="CF140" s="16"/>
    </row>
    <row r="141" spans="1:84" x14ac:dyDescent="0.25">
      <c r="A141" s="48"/>
      <c r="B141" s="51"/>
      <c r="C141" s="51"/>
      <c r="D141" s="51"/>
      <c r="E141" s="51"/>
      <c r="F141" s="51"/>
      <c r="G141" s="51"/>
      <c r="H141" s="51"/>
      <c r="I141" s="51"/>
      <c r="J141" s="51"/>
      <c r="K141" s="51"/>
      <c r="L141" s="51"/>
      <c r="M141" s="48"/>
      <c r="N141" s="48"/>
      <c r="O141" s="48"/>
      <c r="P141" s="48"/>
      <c r="Q141" s="48"/>
      <c r="R141" s="48"/>
      <c r="S141" s="48"/>
      <c r="T141" s="48"/>
      <c r="U141" s="48"/>
      <c r="V141" s="48"/>
      <c r="W141" s="48"/>
      <c r="X141" s="48"/>
      <c r="Y141" s="48"/>
      <c r="Z141" s="48"/>
      <c r="AA141" s="16"/>
      <c r="AB141" s="16"/>
      <c r="AC141" s="16"/>
      <c r="AD141" s="16"/>
      <c r="AE141" s="20" t="s">
        <v>720</v>
      </c>
      <c r="AF141" s="16"/>
      <c r="AG141" s="16"/>
      <c r="AH141" s="16"/>
      <c r="AI141" s="16"/>
      <c r="AJ141" s="16"/>
      <c r="AK141" s="16"/>
      <c r="AL141" s="16"/>
      <c r="AM141" s="16"/>
      <c r="AN141" s="16"/>
      <c r="AO141" s="16"/>
      <c r="AP141" s="16"/>
      <c r="AQ141" s="16"/>
      <c r="AR141" s="16"/>
      <c r="AS141" s="16"/>
      <c r="AT141" s="16"/>
      <c r="AU141" s="16"/>
      <c r="AV141" s="16"/>
      <c r="AW141" s="16"/>
      <c r="AX141" s="16"/>
      <c r="AY141" s="16"/>
      <c r="AZ141" s="16"/>
      <c r="BA141" s="16"/>
      <c r="BB141" s="16"/>
      <c r="BC141" s="16"/>
      <c r="BD141" s="16"/>
      <c r="BE141" s="16"/>
      <c r="BF141" s="16"/>
      <c r="BG141" s="16"/>
      <c r="BH141" s="16"/>
      <c r="BI141" s="16"/>
      <c r="BJ141" s="16"/>
      <c r="BK141" s="16"/>
      <c r="BL141" s="16"/>
      <c r="BM141" s="16"/>
      <c r="BN141" s="16"/>
      <c r="BO141" s="16"/>
      <c r="BP141" s="16"/>
      <c r="BQ141" s="16"/>
      <c r="BR141" s="16"/>
      <c r="BS141" s="16"/>
      <c r="BT141" s="16"/>
      <c r="BU141" s="16"/>
      <c r="BV141" s="16"/>
      <c r="BW141" s="16"/>
      <c r="BX141" s="16"/>
      <c r="BY141" s="16"/>
      <c r="BZ141" s="16"/>
      <c r="CA141" s="16"/>
      <c r="CB141" s="16"/>
      <c r="CC141" s="16"/>
      <c r="CD141" s="16"/>
      <c r="CE141" s="16"/>
      <c r="CF141" s="16"/>
    </row>
    <row r="142" spans="1:84" x14ac:dyDescent="0.25">
      <c r="A142" s="48"/>
      <c r="B142" s="51"/>
      <c r="C142" s="51"/>
      <c r="D142" s="51"/>
      <c r="E142" s="51"/>
      <c r="F142" s="51"/>
      <c r="G142" s="51"/>
      <c r="H142" s="51"/>
      <c r="I142" s="51"/>
      <c r="J142" s="51"/>
      <c r="K142" s="51"/>
      <c r="L142" s="51"/>
      <c r="M142" s="48"/>
      <c r="N142" s="48"/>
      <c r="O142" s="48"/>
      <c r="P142" s="48"/>
      <c r="Q142" s="48"/>
      <c r="R142" s="48"/>
      <c r="S142" s="48"/>
      <c r="T142" s="48"/>
      <c r="U142" s="48"/>
      <c r="V142" s="48"/>
      <c r="W142" s="48"/>
      <c r="X142" s="48"/>
      <c r="Y142" s="48"/>
      <c r="Z142" s="48"/>
      <c r="AA142" s="16"/>
      <c r="AB142" s="16"/>
      <c r="AC142" s="16"/>
      <c r="AD142" s="16"/>
      <c r="AE142" s="20" t="s">
        <v>724</v>
      </c>
      <c r="AF142" s="16"/>
      <c r="AG142" s="16"/>
      <c r="AH142" s="16"/>
      <c r="AI142" s="16"/>
      <c r="AJ142" s="16"/>
      <c r="AK142" s="16"/>
      <c r="AL142" s="16"/>
      <c r="AM142" s="16"/>
      <c r="AN142" s="16"/>
      <c r="AO142" s="16"/>
      <c r="AP142" s="16"/>
      <c r="AQ142" s="16"/>
      <c r="AR142" s="16"/>
      <c r="AS142" s="16"/>
      <c r="AT142" s="16"/>
      <c r="AU142" s="16"/>
      <c r="AV142" s="16"/>
      <c r="AW142" s="16"/>
      <c r="AX142" s="16"/>
      <c r="AY142" s="16"/>
      <c r="AZ142" s="16"/>
      <c r="BA142" s="16"/>
      <c r="BB142" s="16"/>
      <c r="BC142" s="16"/>
      <c r="BD142" s="16"/>
      <c r="BE142" s="16"/>
      <c r="BF142" s="16"/>
      <c r="BG142" s="16"/>
      <c r="BH142" s="16"/>
      <c r="BI142" s="16"/>
      <c r="BJ142" s="16"/>
      <c r="BK142" s="16"/>
      <c r="BL142" s="16"/>
      <c r="BM142" s="16"/>
      <c r="BN142" s="16"/>
      <c r="BO142" s="16"/>
      <c r="BP142" s="16"/>
      <c r="BQ142" s="16"/>
      <c r="BR142" s="16"/>
      <c r="BS142" s="16"/>
      <c r="BT142" s="16"/>
      <c r="BU142" s="16"/>
      <c r="BV142" s="16"/>
      <c r="BW142" s="16"/>
      <c r="BX142" s="16"/>
      <c r="BY142" s="16"/>
      <c r="BZ142" s="16"/>
      <c r="CA142" s="16"/>
      <c r="CB142" s="16"/>
      <c r="CC142" s="16"/>
      <c r="CD142" s="16"/>
      <c r="CE142" s="16"/>
      <c r="CF142" s="16"/>
    </row>
    <row r="143" spans="1:84" x14ac:dyDescent="0.25">
      <c r="A143" s="48"/>
      <c r="B143" s="51"/>
      <c r="C143" s="51"/>
      <c r="D143" s="51"/>
      <c r="E143" s="51"/>
      <c r="F143" s="51"/>
      <c r="G143" s="51"/>
      <c r="H143" s="51"/>
      <c r="I143" s="51"/>
      <c r="J143" s="51"/>
      <c r="K143" s="51"/>
      <c r="L143" s="51"/>
      <c r="M143" s="48"/>
      <c r="N143" s="48"/>
      <c r="O143" s="48"/>
      <c r="P143" s="48"/>
      <c r="Q143" s="48"/>
      <c r="R143" s="48"/>
      <c r="S143" s="48"/>
      <c r="T143" s="48"/>
      <c r="U143" s="48"/>
      <c r="V143" s="48"/>
      <c r="W143" s="48"/>
      <c r="X143" s="48"/>
      <c r="Y143" s="48"/>
      <c r="Z143" s="48"/>
      <c r="AA143" s="16"/>
      <c r="AB143" s="16"/>
      <c r="AC143" s="16"/>
      <c r="AD143" s="16"/>
      <c r="AE143" s="20" t="s">
        <v>736</v>
      </c>
      <c r="AF143" s="16"/>
      <c r="AG143" s="16"/>
      <c r="AH143" s="16"/>
      <c r="AI143" s="16"/>
      <c r="AJ143" s="16"/>
      <c r="AK143" s="16"/>
      <c r="AL143" s="16"/>
      <c r="AM143" s="16"/>
      <c r="AN143" s="16"/>
      <c r="AO143" s="16"/>
      <c r="AP143" s="16"/>
      <c r="AQ143" s="16"/>
      <c r="AR143" s="16"/>
      <c r="AS143" s="16"/>
      <c r="AT143" s="16"/>
      <c r="AU143" s="16"/>
      <c r="AV143" s="16"/>
      <c r="AW143" s="16"/>
      <c r="AX143" s="16"/>
      <c r="AY143" s="16"/>
      <c r="AZ143" s="16"/>
      <c r="BA143" s="16"/>
      <c r="BB143" s="16"/>
      <c r="BC143" s="16"/>
      <c r="BD143" s="16"/>
      <c r="BE143" s="16"/>
      <c r="BF143" s="16"/>
      <c r="BG143" s="16"/>
      <c r="BH143" s="16"/>
      <c r="BI143" s="16"/>
      <c r="BJ143" s="16"/>
      <c r="BK143" s="16"/>
      <c r="BL143" s="16"/>
      <c r="BM143" s="16"/>
      <c r="BN143" s="16"/>
      <c r="BO143" s="16"/>
      <c r="BP143" s="16"/>
      <c r="BQ143" s="16"/>
      <c r="BR143" s="16"/>
      <c r="BS143" s="16"/>
      <c r="BT143" s="16"/>
      <c r="BU143" s="16"/>
      <c r="BV143" s="16"/>
      <c r="BW143" s="16"/>
      <c r="BX143" s="16"/>
      <c r="BY143" s="16"/>
      <c r="BZ143" s="16"/>
      <c r="CA143" s="16"/>
      <c r="CB143" s="16"/>
      <c r="CC143" s="16"/>
      <c r="CD143" s="16"/>
      <c r="CE143" s="16"/>
      <c r="CF143" s="16"/>
    </row>
    <row r="144" spans="1:84" x14ac:dyDescent="0.25">
      <c r="A144" s="48"/>
      <c r="B144" s="51"/>
      <c r="C144" s="51"/>
      <c r="D144" s="51"/>
      <c r="E144" s="51"/>
      <c r="F144" s="51"/>
      <c r="G144" s="51"/>
      <c r="H144" s="51"/>
      <c r="I144" s="51"/>
      <c r="J144" s="51"/>
      <c r="K144" s="51"/>
      <c r="L144" s="51"/>
      <c r="M144" s="48"/>
      <c r="N144" s="48"/>
      <c r="O144" s="48"/>
      <c r="P144" s="48"/>
      <c r="Q144" s="48"/>
      <c r="R144" s="48"/>
      <c r="S144" s="48"/>
      <c r="T144" s="48"/>
      <c r="U144" s="48"/>
      <c r="V144" s="48"/>
      <c r="W144" s="48"/>
      <c r="X144" s="48"/>
      <c r="Y144" s="48"/>
      <c r="Z144" s="48"/>
      <c r="AA144" s="16"/>
      <c r="AB144" s="16"/>
      <c r="AC144" s="16"/>
      <c r="AD144" s="16"/>
      <c r="AE144" s="20" t="s">
        <v>739</v>
      </c>
      <c r="AF144" s="16"/>
      <c r="AG144" s="16"/>
      <c r="AH144" s="16"/>
      <c r="AI144" s="16"/>
      <c r="AJ144" s="16"/>
      <c r="AK144" s="16"/>
      <c r="AL144" s="16"/>
      <c r="AM144" s="16"/>
      <c r="AN144" s="16"/>
      <c r="AO144" s="16"/>
      <c r="AP144" s="16"/>
      <c r="AQ144" s="16"/>
      <c r="AR144" s="16"/>
      <c r="AS144" s="16"/>
      <c r="AT144" s="16"/>
      <c r="AU144" s="16"/>
      <c r="AV144" s="16"/>
      <c r="AW144" s="16"/>
      <c r="AX144" s="16"/>
      <c r="AY144" s="16"/>
      <c r="AZ144" s="16"/>
      <c r="BA144" s="16"/>
      <c r="BB144" s="16"/>
      <c r="BC144" s="16"/>
      <c r="BD144" s="16"/>
      <c r="BE144" s="16"/>
      <c r="BF144" s="16"/>
      <c r="BG144" s="16"/>
      <c r="BH144" s="16"/>
      <c r="BI144" s="16"/>
      <c r="BJ144" s="16"/>
      <c r="BK144" s="16"/>
      <c r="BL144" s="16"/>
      <c r="BM144" s="16"/>
      <c r="BN144" s="16"/>
      <c r="BO144" s="16"/>
      <c r="BP144" s="16"/>
      <c r="BQ144" s="16"/>
      <c r="BR144" s="16"/>
      <c r="BS144" s="16"/>
      <c r="BT144" s="16"/>
      <c r="BU144" s="16"/>
      <c r="BV144" s="16"/>
      <c r="BW144" s="16"/>
      <c r="BX144" s="16"/>
      <c r="BY144" s="16"/>
      <c r="BZ144" s="16"/>
      <c r="CA144" s="16"/>
      <c r="CB144" s="16"/>
      <c r="CC144" s="16"/>
      <c r="CD144" s="16"/>
      <c r="CE144" s="16"/>
      <c r="CF144" s="16"/>
    </row>
    <row r="145" spans="1:84" x14ac:dyDescent="0.25">
      <c r="A145" s="16"/>
      <c r="B145" s="51"/>
      <c r="C145" s="51"/>
      <c r="D145" s="51"/>
      <c r="E145" s="51"/>
      <c r="F145" s="51"/>
      <c r="G145" s="51"/>
      <c r="H145" s="51"/>
      <c r="I145" s="51"/>
      <c r="J145" s="51"/>
      <c r="K145" s="51"/>
      <c r="L145" s="51"/>
      <c r="M145" s="16"/>
      <c r="N145" s="16"/>
      <c r="O145" s="16"/>
      <c r="P145" s="16"/>
      <c r="Q145" s="16"/>
      <c r="R145" s="16"/>
      <c r="S145" s="16"/>
      <c r="T145" s="16"/>
      <c r="U145" s="16"/>
      <c r="V145" s="16"/>
      <c r="W145" s="16"/>
      <c r="X145" s="16"/>
      <c r="Y145" s="16"/>
      <c r="Z145" s="16"/>
      <c r="AA145" s="16"/>
      <c r="AB145" s="16"/>
      <c r="AC145" s="16"/>
      <c r="AD145" s="16"/>
      <c r="AE145" s="20" t="s">
        <v>743</v>
      </c>
      <c r="AF145" s="16"/>
      <c r="AG145" s="16"/>
      <c r="AH145" s="16"/>
      <c r="AI145" s="16"/>
      <c r="AJ145" s="16"/>
      <c r="AK145" s="16"/>
      <c r="AL145" s="16"/>
      <c r="AM145" s="16"/>
      <c r="AN145" s="16"/>
      <c r="AO145" s="16"/>
      <c r="AP145" s="16"/>
      <c r="AQ145" s="16"/>
      <c r="AR145" s="16"/>
      <c r="AS145" s="16"/>
      <c r="AT145" s="16"/>
      <c r="AU145" s="16"/>
      <c r="AV145" s="16"/>
      <c r="AW145" s="16"/>
      <c r="AX145" s="16"/>
      <c r="AY145" s="16"/>
      <c r="AZ145" s="16"/>
      <c r="BA145" s="16"/>
      <c r="BB145" s="16"/>
      <c r="BC145" s="16"/>
      <c r="BD145" s="16"/>
      <c r="BE145" s="16"/>
      <c r="BF145" s="16"/>
      <c r="BG145" s="16"/>
      <c r="BH145" s="16"/>
      <c r="BI145" s="16"/>
      <c r="BJ145" s="16"/>
      <c r="BK145" s="16"/>
      <c r="BL145" s="16"/>
      <c r="BM145" s="16"/>
      <c r="BN145" s="16"/>
      <c r="BO145" s="16"/>
      <c r="BP145" s="16"/>
      <c r="BQ145" s="16"/>
      <c r="BR145" s="16"/>
      <c r="BS145" s="16"/>
      <c r="BT145" s="16"/>
      <c r="BU145" s="16"/>
      <c r="BV145" s="16"/>
      <c r="BW145" s="16"/>
      <c r="BX145" s="16"/>
      <c r="BY145" s="16"/>
      <c r="BZ145" s="16"/>
      <c r="CA145" s="16"/>
      <c r="CB145" s="16"/>
      <c r="CC145" s="16"/>
      <c r="CD145" s="16"/>
      <c r="CE145" s="16"/>
      <c r="CF145" s="16"/>
    </row>
    <row r="146" spans="1:84" x14ac:dyDescent="0.25">
      <c r="A146" s="16"/>
      <c r="B146" s="51"/>
      <c r="C146" s="51"/>
      <c r="D146" s="51"/>
      <c r="E146" s="51"/>
      <c r="F146" s="51"/>
      <c r="G146" s="51"/>
      <c r="H146" s="51"/>
      <c r="I146" s="51"/>
      <c r="J146" s="51"/>
      <c r="K146" s="51"/>
      <c r="L146" s="51"/>
      <c r="M146" s="16"/>
      <c r="N146" s="16"/>
      <c r="O146" s="16"/>
      <c r="P146" s="16"/>
      <c r="Q146" s="16"/>
      <c r="R146" s="16"/>
      <c r="S146" s="16"/>
      <c r="T146" s="16"/>
      <c r="U146" s="16"/>
      <c r="V146" s="16"/>
      <c r="W146" s="16"/>
      <c r="X146" s="16"/>
      <c r="Y146" s="16"/>
      <c r="Z146" s="16"/>
      <c r="AA146" s="16"/>
      <c r="AB146" s="16"/>
      <c r="AC146" s="16"/>
      <c r="AD146" s="16"/>
      <c r="AE146" s="20" t="s">
        <v>747</v>
      </c>
      <c r="AF146" s="16"/>
      <c r="AG146" s="16"/>
      <c r="AH146" s="16"/>
      <c r="AI146" s="16"/>
      <c r="AJ146" s="16"/>
      <c r="AK146" s="16"/>
      <c r="AL146" s="16"/>
      <c r="AM146" s="16"/>
      <c r="AN146" s="16"/>
      <c r="AO146" s="16"/>
      <c r="AP146" s="16"/>
      <c r="AQ146" s="16"/>
      <c r="AR146" s="16"/>
      <c r="AS146" s="16"/>
      <c r="AT146" s="16"/>
      <c r="AU146" s="16"/>
      <c r="AV146" s="16"/>
      <c r="AW146" s="16"/>
      <c r="AX146" s="16"/>
      <c r="AY146" s="16"/>
      <c r="AZ146" s="16"/>
      <c r="BA146" s="16"/>
      <c r="BB146" s="16"/>
      <c r="BC146" s="16"/>
      <c r="BD146" s="16"/>
      <c r="BE146" s="16"/>
      <c r="BF146" s="16"/>
      <c r="BG146" s="16"/>
      <c r="BH146" s="16"/>
      <c r="BI146" s="16"/>
      <c r="BJ146" s="16"/>
      <c r="BK146" s="16"/>
      <c r="BL146" s="16"/>
      <c r="BM146" s="16"/>
      <c r="BN146" s="16"/>
      <c r="BO146" s="16"/>
      <c r="BP146" s="16"/>
      <c r="BQ146" s="16"/>
      <c r="BR146" s="16"/>
      <c r="BS146" s="16"/>
      <c r="BT146" s="16"/>
      <c r="BU146" s="16"/>
      <c r="BV146" s="16"/>
      <c r="BW146" s="16"/>
      <c r="BX146" s="16"/>
      <c r="BY146" s="16"/>
      <c r="BZ146" s="16"/>
      <c r="CA146" s="16"/>
      <c r="CB146" s="16"/>
      <c r="CC146" s="16"/>
      <c r="CD146" s="16"/>
      <c r="CE146" s="16"/>
      <c r="CF146" s="16"/>
    </row>
    <row r="147" spans="1:84" x14ac:dyDescent="0.25">
      <c r="A147" s="16"/>
      <c r="B147" s="51"/>
      <c r="C147" s="51"/>
      <c r="D147" s="51"/>
      <c r="E147" s="51"/>
      <c r="F147" s="51"/>
      <c r="G147" s="51"/>
      <c r="H147" s="51"/>
      <c r="I147" s="51"/>
      <c r="J147" s="51"/>
      <c r="K147" s="51"/>
      <c r="L147" s="51"/>
      <c r="M147" s="16"/>
      <c r="N147" s="16"/>
      <c r="O147" s="16"/>
      <c r="P147" s="16"/>
      <c r="Q147" s="16"/>
      <c r="R147" s="16"/>
      <c r="S147" s="16"/>
      <c r="T147" s="16"/>
      <c r="U147" s="16"/>
      <c r="V147" s="16"/>
      <c r="W147" s="16"/>
      <c r="X147" s="16"/>
      <c r="Y147" s="16"/>
      <c r="Z147" s="16"/>
      <c r="AA147" s="16"/>
      <c r="AB147" s="16"/>
      <c r="AC147" s="16"/>
      <c r="AD147" s="16"/>
      <c r="AE147" s="20" t="s">
        <v>754</v>
      </c>
      <c r="AF147" s="16"/>
      <c r="AG147" s="16"/>
      <c r="AH147" s="16"/>
      <c r="AI147" s="16"/>
      <c r="AJ147" s="16"/>
      <c r="AK147" s="16"/>
      <c r="AL147" s="16"/>
      <c r="AM147" s="16"/>
      <c r="AN147" s="16"/>
      <c r="AO147" s="16"/>
      <c r="AP147" s="16"/>
      <c r="AQ147" s="16"/>
      <c r="AR147" s="16"/>
      <c r="AS147" s="16"/>
      <c r="AT147" s="16"/>
      <c r="AU147" s="16"/>
      <c r="AV147" s="16"/>
      <c r="AW147" s="16"/>
      <c r="AX147" s="16"/>
      <c r="AY147" s="16"/>
      <c r="AZ147" s="16"/>
      <c r="BA147" s="16"/>
      <c r="BB147" s="16"/>
      <c r="BC147" s="16"/>
      <c r="BD147" s="16"/>
      <c r="BE147" s="16"/>
      <c r="BF147" s="16"/>
      <c r="BG147" s="16"/>
      <c r="BH147" s="16"/>
      <c r="BI147" s="16"/>
      <c r="BJ147" s="16"/>
      <c r="BK147" s="16"/>
      <c r="BL147" s="16"/>
      <c r="BM147" s="16"/>
      <c r="BN147" s="16"/>
      <c r="BO147" s="16"/>
      <c r="BP147" s="16"/>
      <c r="BQ147" s="16"/>
      <c r="BR147" s="16"/>
      <c r="BS147" s="16"/>
      <c r="BT147" s="16"/>
      <c r="BU147" s="16"/>
      <c r="BV147" s="16"/>
      <c r="BW147" s="16"/>
      <c r="BX147" s="16"/>
      <c r="BY147" s="16"/>
      <c r="BZ147" s="16"/>
      <c r="CA147" s="16"/>
      <c r="CB147" s="16"/>
      <c r="CC147" s="16"/>
      <c r="CD147" s="16"/>
      <c r="CE147" s="16"/>
      <c r="CF147" s="16"/>
    </row>
    <row r="148" spans="1:84" x14ac:dyDescent="0.25">
      <c r="A148" s="16"/>
      <c r="B148" s="51"/>
      <c r="C148" s="51"/>
      <c r="D148" s="51"/>
      <c r="E148" s="51"/>
      <c r="F148" s="51"/>
      <c r="G148" s="51"/>
      <c r="H148" s="51"/>
      <c r="I148" s="51"/>
      <c r="J148" s="51"/>
      <c r="K148" s="51"/>
      <c r="L148" s="51"/>
      <c r="M148" s="16"/>
      <c r="N148" s="16"/>
      <c r="O148" s="16"/>
      <c r="P148" s="16"/>
      <c r="Q148" s="16"/>
      <c r="R148" s="16"/>
      <c r="S148" s="16"/>
      <c r="T148" s="16"/>
      <c r="U148" s="16"/>
      <c r="V148" s="16"/>
      <c r="W148" s="16"/>
      <c r="X148" s="16"/>
      <c r="Y148" s="16"/>
      <c r="Z148" s="16"/>
      <c r="AA148" s="16"/>
      <c r="AB148" s="16"/>
      <c r="AC148" s="16"/>
      <c r="AD148" s="16"/>
      <c r="AE148" s="20" t="s">
        <v>758</v>
      </c>
      <c r="AF148" s="16"/>
      <c r="AG148" s="16"/>
      <c r="AH148" s="16"/>
      <c r="AI148" s="16"/>
      <c r="AJ148" s="16"/>
      <c r="AK148" s="16"/>
      <c r="AL148" s="16"/>
      <c r="AM148" s="16"/>
      <c r="AN148" s="16"/>
      <c r="AO148" s="16"/>
      <c r="AP148" s="16"/>
      <c r="AQ148" s="16"/>
      <c r="AR148" s="16"/>
      <c r="AS148" s="16"/>
      <c r="AT148" s="16"/>
      <c r="AU148" s="16"/>
      <c r="AV148" s="16"/>
      <c r="AW148" s="16"/>
      <c r="AX148" s="16"/>
      <c r="AY148" s="16"/>
      <c r="AZ148" s="16"/>
      <c r="BA148" s="16"/>
      <c r="BB148" s="16"/>
      <c r="BC148" s="16"/>
      <c r="BD148" s="16"/>
      <c r="BE148" s="16"/>
      <c r="BF148" s="16"/>
      <c r="BG148" s="16"/>
      <c r="BH148" s="16"/>
      <c r="BI148" s="16"/>
      <c r="BJ148" s="16"/>
      <c r="BK148" s="16"/>
      <c r="BL148" s="16"/>
      <c r="BM148" s="16"/>
      <c r="BN148" s="16"/>
      <c r="BO148" s="16"/>
      <c r="BP148" s="16"/>
      <c r="BQ148" s="16"/>
      <c r="BR148" s="16"/>
      <c r="BS148" s="16"/>
      <c r="BT148" s="16"/>
      <c r="BU148" s="16"/>
      <c r="BV148" s="16"/>
      <c r="BW148" s="16"/>
      <c r="BX148" s="16"/>
      <c r="BY148" s="16"/>
      <c r="BZ148" s="16"/>
      <c r="CA148" s="16"/>
      <c r="CB148" s="16"/>
      <c r="CC148" s="16"/>
      <c r="CD148" s="16"/>
      <c r="CE148" s="16"/>
      <c r="CF148" s="16"/>
    </row>
    <row r="149" spans="1:84" x14ac:dyDescent="0.25">
      <c r="A149" s="16"/>
      <c r="B149" s="51"/>
      <c r="C149" s="51"/>
      <c r="D149" s="51"/>
      <c r="E149" s="51"/>
      <c r="F149" s="51"/>
      <c r="G149" s="51"/>
      <c r="H149" s="51"/>
      <c r="I149" s="51"/>
      <c r="J149" s="51"/>
      <c r="K149" s="51"/>
      <c r="L149" s="51"/>
      <c r="M149" s="16"/>
      <c r="N149" s="16"/>
      <c r="O149" s="16"/>
      <c r="P149" s="16"/>
      <c r="Q149" s="16"/>
      <c r="R149" s="16"/>
      <c r="S149" s="16"/>
      <c r="T149" s="16"/>
      <c r="U149" s="16"/>
      <c r="V149" s="16"/>
      <c r="W149" s="16"/>
      <c r="X149" s="16"/>
      <c r="Y149" s="16"/>
      <c r="Z149" s="16"/>
      <c r="AA149" s="16"/>
      <c r="AB149" s="16"/>
      <c r="AC149" s="16"/>
      <c r="AD149" s="16"/>
      <c r="AE149" s="20" t="s">
        <v>766</v>
      </c>
      <c r="AF149" s="16"/>
      <c r="AG149" s="16"/>
      <c r="AH149" s="16"/>
      <c r="AI149" s="16"/>
      <c r="AJ149" s="16"/>
      <c r="AK149" s="16"/>
      <c r="AL149" s="16"/>
      <c r="AM149" s="16"/>
      <c r="AN149" s="16"/>
      <c r="AO149" s="16"/>
      <c r="AP149" s="16"/>
      <c r="AQ149" s="16"/>
      <c r="AR149" s="16"/>
      <c r="AS149" s="16"/>
      <c r="AT149" s="16"/>
      <c r="AU149" s="16"/>
      <c r="AV149" s="16"/>
      <c r="AW149" s="16"/>
      <c r="AX149" s="16"/>
      <c r="AY149" s="16"/>
      <c r="AZ149" s="16"/>
      <c r="BA149" s="16"/>
      <c r="BB149" s="16"/>
      <c r="BC149" s="16"/>
      <c r="BD149" s="16"/>
      <c r="BE149" s="16"/>
      <c r="BF149" s="16"/>
      <c r="BG149" s="16"/>
      <c r="BH149" s="16"/>
      <c r="BI149" s="16"/>
      <c r="BJ149" s="16"/>
      <c r="BK149" s="16"/>
      <c r="BL149" s="16"/>
      <c r="BM149" s="16"/>
      <c r="BN149" s="16"/>
      <c r="BO149" s="16"/>
      <c r="BP149" s="16"/>
      <c r="BQ149" s="16"/>
      <c r="BR149" s="16"/>
      <c r="BS149" s="16"/>
      <c r="BT149" s="16"/>
      <c r="BU149" s="16"/>
      <c r="BV149" s="16"/>
      <c r="BW149" s="16"/>
      <c r="BX149" s="16"/>
      <c r="BY149" s="16"/>
      <c r="BZ149" s="16"/>
      <c r="CA149" s="16"/>
      <c r="CB149" s="16"/>
      <c r="CC149" s="16"/>
      <c r="CD149" s="16"/>
      <c r="CE149" s="16"/>
      <c r="CF149" s="16"/>
    </row>
    <row r="150" spans="1:84" x14ac:dyDescent="0.25">
      <c r="A150" s="16"/>
      <c r="B150" s="51"/>
      <c r="C150" s="51"/>
      <c r="D150" s="51"/>
      <c r="E150" s="51"/>
      <c r="F150" s="51"/>
      <c r="G150" s="51"/>
      <c r="H150" s="51"/>
      <c r="I150" s="51"/>
      <c r="J150" s="51"/>
      <c r="K150" s="51"/>
      <c r="L150" s="51"/>
      <c r="M150" s="16"/>
      <c r="N150" s="16"/>
      <c r="O150" s="16"/>
      <c r="P150" s="16"/>
      <c r="Q150" s="16"/>
      <c r="R150" s="16"/>
      <c r="S150" s="16"/>
      <c r="T150" s="16"/>
      <c r="U150" s="16"/>
      <c r="V150" s="16"/>
      <c r="W150" s="16"/>
      <c r="X150" s="16"/>
      <c r="Y150" s="16"/>
      <c r="Z150" s="16"/>
      <c r="AA150" s="16"/>
      <c r="AB150" s="16"/>
      <c r="AC150" s="16"/>
      <c r="AD150" s="16"/>
      <c r="AE150" s="20" t="s">
        <v>773</v>
      </c>
      <c r="AF150" s="16"/>
      <c r="AG150" s="16"/>
      <c r="AH150" s="16"/>
      <c r="AI150" s="16"/>
      <c r="AJ150" s="16"/>
      <c r="AK150" s="16"/>
      <c r="AL150" s="16"/>
      <c r="AM150" s="16"/>
      <c r="AN150" s="16"/>
      <c r="AO150" s="16"/>
      <c r="AP150" s="16"/>
      <c r="AQ150" s="16"/>
      <c r="AR150" s="16"/>
      <c r="AS150" s="16"/>
      <c r="AT150" s="16"/>
      <c r="AU150" s="16"/>
      <c r="AV150" s="16"/>
      <c r="AW150" s="16"/>
      <c r="AX150" s="16"/>
      <c r="AY150" s="16"/>
      <c r="AZ150" s="16"/>
      <c r="BA150" s="16"/>
      <c r="BB150" s="16"/>
      <c r="BC150" s="16"/>
      <c r="BD150" s="16"/>
      <c r="BE150" s="16"/>
      <c r="BF150" s="16"/>
      <c r="BG150" s="16"/>
      <c r="BH150" s="16"/>
      <c r="BI150" s="16"/>
      <c r="BJ150" s="16"/>
      <c r="BK150" s="16"/>
      <c r="BL150" s="16"/>
      <c r="BM150" s="16"/>
      <c r="BN150" s="16"/>
      <c r="BO150" s="16"/>
      <c r="BP150" s="16"/>
      <c r="BQ150" s="16"/>
      <c r="BR150" s="16"/>
      <c r="BS150" s="16"/>
      <c r="BT150" s="16"/>
      <c r="BU150" s="16"/>
      <c r="BV150" s="16"/>
      <c r="BW150" s="16"/>
      <c r="BX150" s="16"/>
      <c r="BY150" s="16"/>
      <c r="BZ150" s="16"/>
      <c r="CA150" s="16"/>
      <c r="CB150" s="16"/>
      <c r="CC150" s="16"/>
      <c r="CD150" s="16"/>
      <c r="CE150" s="16"/>
      <c r="CF150" s="16"/>
    </row>
    <row r="151" spans="1:84" x14ac:dyDescent="0.25">
      <c r="A151" s="16"/>
      <c r="B151" s="51"/>
      <c r="C151" s="51"/>
      <c r="D151" s="51"/>
      <c r="E151" s="51"/>
      <c r="F151" s="51"/>
      <c r="G151" s="51"/>
      <c r="H151" s="51"/>
      <c r="I151" s="51"/>
      <c r="J151" s="51"/>
      <c r="K151" s="51"/>
      <c r="L151" s="51"/>
      <c r="M151" s="16"/>
      <c r="N151" s="16"/>
      <c r="O151" s="16"/>
      <c r="P151" s="16"/>
      <c r="Q151" s="16"/>
      <c r="R151" s="16"/>
      <c r="S151" s="16"/>
      <c r="T151" s="16"/>
      <c r="U151" s="16"/>
      <c r="V151" s="16"/>
      <c r="W151" s="16"/>
      <c r="X151" s="16"/>
      <c r="Y151" s="16"/>
      <c r="Z151" s="16"/>
      <c r="AA151" s="16"/>
      <c r="AB151" s="16"/>
      <c r="AC151" s="16"/>
      <c r="AD151" s="16"/>
      <c r="AE151" s="20" t="s">
        <v>784</v>
      </c>
      <c r="AF151" s="16"/>
      <c r="AG151" s="16"/>
      <c r="AH151" s="16"/>
      <c r="AI151" s="16"/>
      <c r="AJ151" s="16"/>
      <c r="AK151" s="16"/>
      <c r="AL151" s="16"/>
      <c r="AM151" s="16"/>
      <c r="AN151" s="16"/>
      <c r="AO151" s="16"/>
      <c r="AP151" s="16"/>
      <c r="AQ151" s="16"/>
      <c r="AR151" s="16"/>
      <c r="AS151" s="16"/>
      <c r="AT151" s="16"/>
      <c r="AU151" s="16"/>
      <c r="AV151" s="16"/>
      <c r="AW151" s="16"/>
      <c r="AX151" s="16"/>
      <c r="AY151" s="16"/>
      <c r="AZ151" s="16"/>
      <c r="BA151" s="16"/>
      <c r="BB151" s="16"/>
      <c r="BC151" s="16"/>
      <c r="BD151" s="16"/>
      <c r="BE151" s="16"/>
      <c r="BF151" s="16"/>
      <c r="BG151" s="16"/>
      <c r="BH151" s="16"/>
      <c r="BI151" s="16"/>
      <c r="BJ151" s="16"/>
      <c r="BK151" s="16"/>
      <c r="BL151" s="16"/>
      <c r="BM151" s="16"/>
      <c r="BN151" s="16"/>
      <c r="BO151" s="16"/>
      <c r="BP151" s="16"/>
      <c r="BQ151" s="16"/>
      <c r="BR151" s="16"/>
      <c r="BS151" s="16"/>
      <c r="BT151" s="16"/>
      <c r="BU151" s="16"/>
      <c r="BV151" s="16"/>
      <c r="BW151" s="16"/>
      <c r="BX151" s="16"/>
      <c r="BY151" s="16"/>
      <c r="BZ151" s="16"/>
      <c r="CA151" s="16"/>
      <c r="CB151" s="16"/>
      <c r="CC151" s="16"/>
      <c r="CD151" s="16"/>
      <c r="CE151" s="16"/>
      <c r="CF151" s="16"/>
    </row>
    <row r="152" spans="1:84" x14ac:dyDescent="0.25">
      <c r="A152" s="16"/>
      <c r="B152" s="51"/>
      <c r="C152" s="51"/>
      <c r="D152" s="51"/>
      <c r="E152" s="51"/>
      <c r="F152" s="51"/>
      <c r="G152" s="51"/>
      <c r="H152" s="51"/>
      <c r="I152" s="51"/>
      <c r="J152" s="51"/>
      <c r="K152" s="51"/>
      <c r="L152" s="51"/>
      <c r="M152" s="16"/>
      <c r="N152" s="16"/>
      <c r="O152" s="16"/>
      <c r="P152" s="16"/>
      <c r="Q152" s="16"/>
      <c r="R152" s="16"/>
      <c r="S152" s="16"/>
      <c r="T152" s="16"/>
      <c r="U152" s="16"/>
      <c r="V152" s="16"/>
      <c r="W152" s="16"/>
      <c r="X152" s="16"/>
      <c r="Y152" s="16"/>
      <c r="Z152" s="16"/>
      <c r="AA152" s="16"/>
      <c r="AB152" s="16"/>
      <c r="AC152" s="16"/>
      <c r="AD152" s="16"/>
      <c r="AE152" s="20" t="s">
        <v>788</v>
      </c>
      <c r="AF152" s="16"/>
      <c r="AG152" s="16"/>
      <c r="AH152" s="16"/>
      <c r="AI152" s="16"/>
      <c r="AJ152" s="16"/>
      <c r="AK152" s="16"/>
      <c r="AL152" s="16"/>
      <c r="AM152" s="16"/>
      <c r="AN152" s="16"/>
      <c r="AO152" s="16"/>
      <c r="AP152" s="16"/>
      <c r="AQ152" s="16"/>
      <c r="AR152" s="16"/>
      <c r="AS152" s="16"/>
      <c r="AT152" s="16"/>
      <c r="AU152" s="16"/>
      <c r="AV152" s="16"/>
      <c r="AW152" s="16"/>
      <c r="AX152" s="16"/>
      <c r="AY152" s="16"/>
      <c r="AZ152" s="16"/>
      <c r="BA152" s="16"/>
      <c r="BB152" s="16"/>
      <c r="BC152" s="16"/>
      <c r="BD152" s="16"/>
      <c r="BE152" s="16"/>
      <c r="BF152" s="16"/>
      <c r="BG152" s="16"/>
      <c r="BH152" s="16"/>
      <c r="BI152" s="16"/>
      <c r="BJ152" s="16"/>
      <c r="BK152" s="16"/>
      <c r="BL152" s="16"/>
      <c r="BM152" s="16"/>
      <c r="BN152" s="16"/>
      <c r="BO152" s="16"/>
      <c r="BP152" s="16"/>
      <c r="BQ152" s="16"/>
      <c r="BR152" s="16"/>
      <c r="BS152" s="16"/>
      <c r="BT152" s="16"/>
      <c r="BU152" s="16"/>
      <c r="BV152" s="16"/>
      <c r="BW152" s="16"/>
      <c r="BX152" s="16"/>
      <c r="BY152" s="16"/>
      <c r="BZ152" s="16"/>
      <c r="CA152" s="16"/>
      <c r="CB152" s="16"/>
      <c r="CC152" s="16"/>
      <c r="CD152" s="16"/>
      <c r="CE152" s="16"/>
      <c r="CF152" s="16"/>
    </row>
    <row r="153" spans="1:84" x14ac:dyDescent="0.25">
      <c r="A153" s="16"/>
      <c r="B153" s="51"/>
      <c r="C153" s="51"/>
      <c r="D153" s="51"/>
      <c r="E153" s="51"/>
      <c r="F153" s="51"/>
      <c r="G153" s="51"/>
      <c r="H153" s="51"/>
      <c r="I153" s="51"/>
      <c r="J153" s="51"/>
      <c r="K153" s="51"/>
      <c r="L153" s="51"/>
      <c r="M153" s="16"/>
      <c r="N153" s="16"/>
      <c r="O153" s="16"/>
      <c r="P153" s="16"/>
      <c r="Q153" s="16"/>
      <c r="R153" s="16"/>
      <c r="S153" s="16"/>
      <c r="T153" s="16"/>
      <c r="U153" s="16"/>
      <c r="V153" s="16"/>
      <c r="W153" s="16"/>
      <c r="X153" s="16"/>
      <c r="Y153" s="16"/>
      <c r="Z153" s="16"/>
      <c r="AA153" s="16"/>
      <c r="AB153" s="16"/>
      <c r="AC153" s="16"/>
      <c r="AD153" s="16"/>
      <c r="AE153" s="20" t="s">
        <v>792</v>
      </c>
      <c r="AF153" s="16"/>
      <c r="AG153" s="16"/>
      <c r="AH153" s="16"/>
      <c r="AI153" s="16"/>
      <c r="AJ153" s="16"/>
      <c r="AK153" s="16"/>
      <c r="AL153" s="16"/>
      <c r="AM153" s="16"/>
      <c r="AN153" s="16"/>
      <c r="AO153" s="16"/>
      <c r="AP153" s="16"/>
      <c r="AQ153" s="16"/>
      <c r="AR153" s="16"/>
      <c r="AS153" s="16"/>
      <c r="AT153" s="16"/>
      <c r="AU153" s="16"/>
      <c r="AV153" s="16"/>
      <c r="AW153" s="16"/>
      <c r="AX153" s="16"/>
      <c r="AY153" s="16"/>
      <c r="AZ153" s="16"/>
      <c r="BA153" s="16"/>
      <c r="BB153" s="16"/>
      <c r="BC153" s="16"/>
      <c r="BD153" s="16"/>
      <c r="BE153" s="16"/>
      <c r="BF153" s="16"/>
      <c r="BG153" s="16"/>
      <c r="BH153" s="16"/>
      <c r="BI153" s="16"/>
      <c r="BJ153" s="16"/>
      <c r="BK153" s="16"/>
      <c r="BL153" s="16"/>
      <c r="BM153" s="16"/>
      <c r="BN153" s="16"/>
      <c r="BO153" s="16"/>
      <c r="BP153" s="16"/>
      <c r="BQ153" s="16"/>
      <c r="BR153" s="16"/>
      <c r="BS153" s="16"/>
      <c r="BT153" s="16"/>
      <c r="BU153" s="16"/>
      <c r="BV153" s="16"/>
      <c r="BW153" s="16"/>
      <c r="BX153" s="16"/>
      <c r="BY153" s="16"/>
      <c r="BZ153" s="16"/>
      <c r="CA153" s="16"/>
      <c r="CB153" s="16"/>
      <c r="CC153" s="16"/>
      <c r="CD153" s="16"/>
      <c r="CE153" s="16"/>
      <c r="CF153" s="16"/>
    </row>
    <row r="154" spans="1:84" x14ac:dyDescent="0.25">
      <c r="A154" s="16"/>
      <c r="B154" s="51"/>
      <c r="C154" s="51"/>
      <c r="D154" s="51"/>
      <c r="E154" s="51"/>
      <c r="F154" s="51"/>
      <c r="G154" s="51"/>
      <c r="H154" s="51"/>
      <c r="I154" s="51"/>
      <c r="J154" s="51"/>
      <c r="K154" s="51"/>
      <c r="L154" s="51"/>
      <c r="M154" s="16"/>
      <c r="N154" s="16"/>
      <c r="O154" s="16"/>
      <c r="P154" s="16"/>
      <c r="Q154" s="16"/>
      <c r="R154" s="16"/>
      <c r="S154" s="16"/>
      <c r="T154" s="16"/>
      <c r="U154" s="16"/>
      <c r="V154" s="16"/>
      <c r="W154" s="16"/>
      <c r="X154" s="16"/>
      <c r="Y154" s="16"/>
      <c r="Z154" s="16"/>
      <c r="AA154" s="16"/>
      <c r="AB154" s="16"/>
      <c r="AC154" s="16"/>
      <c r="AD154" s="16"/>
      <c r="AE154" s="20" t="s">
        <v>796</v>
      </c>
      <c r="AF154" s="16"/>
      <c r="AG154" s="16"/>
      <c r="AH154" s="16"/>
      <c r="AI154" s="16"/>
      <c r="AJ154" s="16"/>
      <c r="AK154" s="16"/>
      <c r="AL154" s="16"/>
      <c r="AM154" s="16"/>
      <c r="AN154" s="16"/>
      <c r="AO154" s="16"/>
      <c r="AP154" s="16"/>
      <c r="AQ154" s="16"/>
      <c r="AR154" s="16"/>
      <c r="AS154" s="16"/>
      <c r="AT154" s="16"/>
      <c r="AU154" s="16"/>
      <c r="AV154" s="16"/>
      <c r="AW154" s="16"/>
      <c r="AX154" s="16"/>
      <c r="AY154" s="16"/>
      <c r="AZ154" s="16"/>
      <c r="BA154" s="16"/>
      <c r="BB154" s="16"/>
      <c r="BC154" s="16"/>
      <c r="BD154" s="16"/>
      <c r="BE154" s="16"/>
      <c r="BF154" s="16"/>
      <c r="BG154" s="16"/>
      <c r="BH154" s="16"/>
      <c r="BI154" s="16"/>
      <c r="BJ154" s="16"/>
      <c r="BK154" s="16"/>
      <c r="BL154" s="16"/>
      <c r="BM154" s="16"/>
      <c r="BN154" s="16"/>
      <c r="BO154" s="16"/>
      <c r="BP154" s="16"/>
      <c r="BQ154" s="16"/>
      <c r="BR154" s="16"/>
      <c r="BS154" s="16"/>
      <c r="BT154" s="16"/>
      <c r="BU154" s="16"/>
      <c r="BV154" s="16"/>
      <c r="BW154" s="16"/>
      <c r="BX154" s="16"/>
      <c r="BY154" s="16"/>
      <c r="BZ154" s="16"/>
      <c r="CA154" s="16"/>
      <c r="CB154" s="16"/>
      <c r="CC154" s="16"/>
      <c r="CD154" s="16"/>
      <c r="CE154" s="16"/>
      <c r="CF154" s="16"/>
    </row>
    <row r="155" spans="1:84" x14ac:dyDescent="0.25">
      <c r="A155" s="16"/>
      <c r="B155" s="51"/>
      <c r="C155" s="51"/>
      <c r="D155" s="51"/>
      <c r="E155" s="51"/>
      <c r="F155" s="51"/>
      <c r="G155" s="51"/>
      <c r="H155" s="51"/>
      <c r="I155" s="51"/>
      <c r="J155" s="51"/>
      <c r="K155" s="51"/>
      <c r="L155" s="51"/>
      <c r="M155" s="16"/>
      <c r="N155" s="16"/>
      <c r="O155" s="16"/>
      <c r="P155" s="16"/>
      <c r="Q155" s="16"/>
      <c r="R155" s="16"/>
      <c r="S155" s="16"/>
      <c r="T155" s="16"/>
      <c r="U155" s="16"/>
      <c r="V155" s="16"/>
      <c r="W155" s="16"/>
      <c r="X155" s="16"/>
      <c r="Y155" s="16"/>
      <c r="Z155" s="16"/>
      <c r="AA155" s="16"/>
      <c r="AB155" s="16"/>
      <c r="AC155" s="16"/>
      <c r="AD155" s="16"/>
      <c r="AE155" s="20" t="s">
        <v>800</v>
      </c>
      <c r="AF155" s="16"/>
      <c r="AG155" s="16"/>
      <c r="AH155" s="16"/>
      <c r="AI155" s="16"/>
      <c r="AJ155" s="16"/>
      <c r="AK155" s="16"/>
      <c r="AL155" s="16"/>
      <c r="AM155" s="16"/>
      <c r="AN155" s="16"/>
      <c r="AO155" s="16"/>
      <c r="AP155" s="16"/>
      <c r="AQ155" s="16"/>
      <c r="AR155" s="16"/>
      <c r="AS155" s="16"/>
      <c r="AT155" s="16"/>
      <c r="AU155" s="16"/>
      <c r="AV155" s="16"/>
      <c r="AW155" s="16"/>
      <c r="AX155" s="16"/>
      <c r="AY155" s="16"/>
      <c r="AZ155" s="16"/>
      <c r="BA155" s="16"/>
      <c r="BB155" s="16"/>
      <c r="BC155" s="16"/>
      <c r="BD155" s="16"/>
      <c r="BE155" s="16"/>
      <c r="BF155" s="16"/>
      <c r="BG155" s="16"/>
      <c r="BH155" s="16"/>
      <c r="BI155" s="16"/>
      <c r="BJ155" s="16"/>
      <c r="BK155" s="16"/>
      <c r="BL155" s="16"/>
      <c r="BM155" s="16"/>
      <c r="BN155" s="16"/>
      <c r="BO155" s="16"/>
      <c r="BP155" s="16"/>
      <c r="BQ155" s="16"/>
      <c r="BR155" s="16"/>
      <c r="BS155" s="16"/>
      <c r="BT155" s="16"/>
      <c r="BU155" s="16"/>
      <c r="BV155" s="16"/>
      <c r="BW155" s="16"/>
      <c r="BX155" s="16"/>
      <c r="BY155" s="16"/>
      <c r="BZ155" s="16"/>
      <c r="CA155" s="16"/>
      <c r="CB155" s="16"/>
      <c r="CC155" s="16"/>
      <c r="CD155" s="16"/>
      <c r="CE155" s="16"/>
      <c r="CF155" s="16"/>
    </row>
    <row r="156" spans="1:84" x14ac:dyDescent="0.25">
      <c r="A156" s="16"/>
      <c r="B156" s="51"/>
      <c r="C156" s="51"/>
      <c r="D156" s="51"/>
      <c r="E156" s="51"/>
      <c r="F156" s="51"/>
      <c r="G156" s="51"/>
      <c r="H156" s="51"/>
      <c r="I156" s="51"/>
      <c r="J156" s="51"/>
      <c r="K156" s="51"/>
      <c r="L156" s="51"/>
      <c r="M156" s="16"/>
      <c r="N156" s="16"/>
      <c r="O156" s="16"/>
      <c r="P156" s="16"/>
      <c r="Q156" s="16"/>
      <c r="R156" s="16"/>
      <c r="S156" s="16"/>
      <c r="T156" s="16"/>
      <c r="U156" s="16"/>
      <c r="V156" s="16"/>
      <c r="W156" s="16"/>
      <c r="X156" s="16"/>
      <c r="Y156" s="16"/>
      <c r="Z156" s="16"/>
      <c r="AA156" s="16"/>
      <c r="AB156" s="16"/>
      <c r="AC156" s="16"/>
      <c r="AD156" s="16"/>
      <c r="AE156" s="20" t="s">
        <v>811</v>
      </c>
      <c r="AF156" s="16"/>
      <c r="AG156" s="16"/>
      <c r="AH156" s="16"/>
      <c r="AI156" s="16"/>
      <c r="AJ156" s="16"/>
      <c r="AK156" s="16"/>
      <c r="AL156" s="16"/>
      <c r="AM156" s="16"/>
      <c r="AN156" s="16"/>
      <c r="AO156" s="16"/>
      <c r="AP156" s="16"/>
      <c r="AQ156" s="16"/>
      <c r="AR156" s="16"/>
      <c r="AS156" s="16"/>
      <c r="AT156" s="16"/>
      <c r="AU156" s="16"/>
      <c r="AV156" s="16"/>
      <c r="AW156" s="16"/>
      <c r="AX156" s="16"/>
      <c r="AY156" s="16"/>
      <c r="AZ156" s="16"/>
      <c r="BA156" s="16"/>
      <c r="BB156" s="16"/>
      <c r="BC156" s="16"/>
      <c r="BD156" s="16"/>
      <c r="BE156" s="16"/>
      <c r="BF156" s="16"/>
      <c r="BG156" s="16"/>
      <c r="BH156" s="16"/>
      <c r="BI156" s="16"/>
      <c r="BJ156" s="16"/>
      <c r="BK156" s="16"/>
      <c r="BL156" s="16"/>
      <c r="BM156" s="16"/>
      <c r="BN156" s="16"/>
      <c r="BO156" s="16"/>
      <c r="BP156" s="16"/>
      <c r="BQ156" s="16"/>
      <c r="BR156" s="16"/>
      <c r="BS156" s="16"/>
      <c r="BT156" s="16"/>
      <c r="BU156" s="16"/>
      <c r="BV156" s="16"/>
      <c r="BW156" s="16"/>
      <c r="BX156" s="16"/>
      <c r="BY156" s="16"/>
      <c r="BZ156" s="16"/>
      <c r="CA156" s="16"/>
      <c r="CB156" s="16"/>
      <c r="CC156" s="16"/>
      <c r="CD156" s="16"/>
      <c r="CE156" s="16"/>
      <c r="CF156" s="16"/>
    </row>
    <row r="157" spans="1:84" x14ac:dyDescent="0.25">
      <c r="A157" s="16"/>
      <c r="B157" s="51"/>
      <c r="C157" s="51"/>
      <c r="D157" s="51"/>
      <c r="E157" s="51"/>
      <c r="F157" s="51"/>
      <c r="G157" s="51"/>
      <c r="H157" s="51"/>
      <c r="I157" s="51"/>
      <c r="J157" s="51"/>
      <c r="K157" s="51"/>
      <c r="L157" s="51"/>
      <c r="M157" s="16"/>
      <c r="N157" s="16"/>
      <c r="O157" s="16"/>
      <c r="P157" s="16"/>
      <c r="Q157" s="16"/>
      <c r="R157" s="16"/>
      <c r="S157" s="16"/>
      <c r="T157" s="16"/>
      <c r="U157" s="16"/>
      <c r="V157" s="16"/>
      <c r="W157" s="16"/>
      <c r="X157" s="16"/>
      <c r="Y157" s="16"/>
      <c r="Z157" s="16"/>
      <c r="AA157" s="16"/>
      <c r="AB157" s="16"/>
      <c r="AC157" s="16"/>
      <c r="AD157" s="16"/>
      <c r="AE157" s="20" t="s">
        <v>815</v>
      </c>
      <c r="AF157" s="16"/>
      <c r="AG157" s="16"/>
      <c r="AH157" s="16"/>
      <c r="AI157" s="16"/>
      <c r="AJ157" s="16"/>
      <c r="AK157" s="16"/>
      <c r="AL157" s="16"/>
      <c r="AM157" s="16"/>
      <c r="AN157" s="16"/>
      <c r="AO157" s="16"/>
      <c r="AP157" s="16"/>
      <c r="AQ157" s="16"/>
      <c r="AR157" s="16"/>
      <c r="AS157" s="16"/>
      <c r="AT157" s="16"/>
      <c r="AU157" s="16"/>
      <c r="AV157" s="16"/>
      <c r="AW157" s="16"/>
      <c r="AX157" s="16"/>
      <c r="AY157" s="16"/>
      <c r="AZ157" s="16"/>
      <c r="BA157" s="16"/>
      <c r="BB157" s="16"/>
      <c r="BC157" s="16"/>
      <c r="BD157" s="16"/>
      <c r="BE157" s="16"/>
      <c r="BF157" s="16"/>
      <c r="BG157" s="16"/>
      <c r="BH157" s="16"/>
      <c r="BI157" s="16"/>
      <c r="BJ157" s="16"/>
      <c r="BK157" s="16"/>
      <c r="BL157" s="16"/>
      <c r="BM157" s="16"/>
      <c r="BN157" s="16"/>
      <c r="BO157" s="16"/>
      <c r="BP157" s="16"/>
      <c r="BQ157" s="16"/>
      <c r="BR157" s="16"/>
      <c r="BS157" s="16"/>
      <c r="BT157" s="16"/>
      <c r="BU157" s="16"/>
      <c r="BV157" s="16"/>
      <c r="BW157" s="16"/>
      <c r="BX157" s="16"/>
      <c r="BY157" s="16"/>
      <c r="BZ157" s="16"/>
      <c r="CA157" s="16"/>
      <c r="CB157" s="16"/>
      <c r="CC157" s="16"/>
      <c r="CD157" s="16"/>
      <c r="CE157" s="16"/>
      <c r="CF157" s="16"/>
    </row>
    <row r="158" spans="1:84" x14ac:dyDescent="0.25">
      <c r="A158" s="16"/>
      <c r="B158" s="51"/>
      <c r="C158" s="51"/>
      <c r="D158" s="51"/>
      <c r="E158" s="51"/>
      <c r="F158" s="51"/>
      <c r="G158" s="51"/>
      <c r="H158" s="51"/>
      <c r="I158" s="51"/>
      <c r="J158" s="51"/>
      <c r="K158" s="51"/>
      <c r="L158" s="51"/>
      <c r="M158" s="16"/>
      <c r="N158" s="16"/>
      <c r="O158" s="16"/>
      <c r="P158" s="16"/>
      <c r="Q158" s="16"/>
      <c r="R158" s="16"/>
      <c r="S158" s="16"/>
      <c r="T158" s="16"/>
      <c r="U158" s="16"/>
      <c r="V158" s="16"/>
      <c r="W158" s="16"/>
      <c r="X158" s="16"/>
      <c r="Y158" s="16"/>
      <c r="Z158" s="16"/>
      <c r="AA158" s="16"/>
      <c r="AB158" s="16"/>
      <c r="AC158" s="16"/>
      <c r="AD158" s="16"/>
      <c r="AE158" s="20" t="s">
        <v>819</v>
      </c>
      <c r="AF158" s="16"/>
      <c r="AG158" s="16"/>
      <c r="AH158" s="16"/>
      <c r="AI158" s="16"/>
      <c r="AJ158" s="16"/>
      <c r="AK158" s="16"/>
      <c r="AL158" s="16"/>
      <c r="AM158" s="16"/>
      <c r="AN158" s="16"/>
      <c r="AO158" s="16"/>
      <c r="AP158" s="16"/>
      <c r="AQ158" s="16"/>
      <c r="AR158" s="16"/>
      <c r="AS158" s="16"/>
      <c r="AT158" s="16"/>
      <c r="AU158" s="16"/>
      <c r="AV158" s="16"/>
      <c r="AW158" s="16"/>
      <c r="AX158" s="16"/>
      <c r="AY158" s="16"/>
      <c r="AZ158" s="16"/>
      <c r="BA158" s="16"/>
      <c r="BB158" s="16"/>
      <c r="BC158" s="16"/>
      <c r="BD158" s="16"/>
      <c r="BE158" s="16"/>
      <c r="BF158" s="16"/>
      <c r="BG158" s="16"/>
      <c r="BH158" s="16"/>
      <c r="BI158" s="16"/>
      <c r="BJ158" s="16"/>
      <c r="BK158" s="16"/>
      <c r="BL158" s="16"/>
      <c r="BM158" s="16"/>
      <c r="BN158" s="16"/>
      <c r="BO158" s="16"/>
      <c r="BP158" s="16"/>
      <c r="BQ158" s="16"/>
      <c r="BR158" s="16"/>
      <c r="BS158" s="16"/>
      <c r="BT158" s="16"/>
      <c r="BU158" s="16"/>
      <c r="BV158" s="16"/>
      <c r="BW158" s="16"/>
      <c r="BX158" s="16"/>
      <c r="BY158" s="16"/>
      <c r="BZ158" s="16"/>
      <c r="CA158" s="16"/>
      <c r="CB158" s="16"/>
      <c r="CC158" s="16"/>
      <c r="CD158" s="16"/>
      <c r="CE158" s="16"/>
      <c r="CF158" s="16"/>
    </row>
    <row r="159" spans="1:84" x14ac:dyDescent="0.25">
      <c r="A159" s="16"/>
      <c r="B159" s="51"/>
      <c r="C159" s="51"/>
      <c r="D159" s="51"/>
      <c r="E159" s="51"/>
      <c r="F159" s="51"/>
      <c r="G159" s="51"/>
      <c r="H159" s="51"/>
      <c r="I159" s="51"/>
      <c r="J159" s="51"/>
      <c r="K159" s="51"/>
      <c r="L159" s="51"/>
      <c r="M159" s="16"/>
      <c r="N159" s="16"/>
      <c r="O159" s="16"/>
      <c r="P159" s="16"/>
      <c r="Q159" s="16"/>
      <c r="R159" s="16"/>
      <c r="S159" s="16"/>
      <c r="T159" s="16"/>
      <c r="U159" s="16"/>
      <c r="V159" s="16"/>
      <c r="W159" s="16"/>
      <c r="X159" s="16"/>
      <c r="Y159" s="16"/>
      <c r="Z159" s="16"/>
      <c r="AA159" s="16"/>
      <c r="AB159" s="16"/>
      <c r="AC159" s="16"/>
      <c r="AD159" s="16"/>
      <c r="AE159" s="20" t="s">
        <v>823</v>
      </c>
      <c r="AF159" s="16"/>
      <c r="AG159" s="16"/>
      <c r="AH159" s="16"/>
      <c r="AI159" s="16"/>
      <c r="AJ159" s="16"/>
      <c r="AK159" s="16"/>
      <c r="AL159" s="16"/>
      <c r="AM159" s="16"/>
      <c r="AN159" s="16"/>
      <c r="AO159" s="16"/>
      <c r="AP159" s="16"/>
      <c r="AQ159" s="16"/>
      <c r="AR159" s="16"/>
      <c r="AS159" s="16"/>
      <c r="AT159" s="16"/>
      <c r="AU159" s="16"/>
      <c r="AV159" s="16"/>
      <c r="AW159" s="16"/>
      <c r="AX159" s="16"/>
      <c r="AY159" s="16"/>
      <c r="AZ159" s="16"/>
      <c r="BA159" s="16"/>
      <c r="BB159" s="16"/>
      <c r="BC159" s="16"/>
      <c r="BD159" s="16"/>
      <c r="BE159" s="16"/>
      <c r="BF159" s="16"/>
      <c r="BG159" s="16"/>
      <c r="BH159" s="16"/>
      <c r="BI159" s="16"/>
      <c r="BJ159" s="16"/>
      <c r="BK159" s="16"/>
      <c r="BL159" s="16"/>
      <c r="BM159" s="16"/>
      <c r="BN159" s="16"/>
      <c r="BO159" s="16"/>
      <c r="BP159" s="16"/>
      <c r="BQ159" s="16"/>
      <c r="BR159" s="16"/>
      <c r="BS159" s="16"/>
      <c r="BT159" s="16"/>
      <c r="BU159" s="16"/>
      <c r="BV159" s="16"/>
      <c r="BW159" s="16"/>
      <c r="BX159" s="16"/>
      <c r="BY159" s="16"/>
      <c r="BZ159" s="16"/>
      <c r="CA159" s="16"/>
      <c r="CB159" s="16"/>
      <c r="CC159" s="16"/>
      <c r="CD159" s="16"/>
      <c r="CE159" s="16"/>
      <c r="CF159" s="16"/>
    </row>
    <row r="160" spans="1:84" x14ac:dyDescent="0.25">
      <c r="A160" s="16"/>
      <c r="B160" s="51"/>
      <c r="C160" s="51"/>
      <c r="D160" s="51"/>
      <c r="E160" s="51"/>
      <c r="F160" s="51"/>
      <c r="G160" s="51"/>
      <c r="H160" s="51"/>
      <c r="I160" s="51"/>
      <c r="J160" s="51"/>
      <c r="K160" s="51"/>
      <c r="L160" s="51"/>
      <c r="M160" s="16"/>
      <c r="N160" s="16"/>
      <c r="O160" s="16"/>
      <c r="P160" s="16"/>
      <c r="Q160" s="16"/>
      <c r="R160" s="16"/>
      <c r="S160" s="16"/>
      <c r="T160" s="16"/>
      <c r="U160" s="16"/>
      <c r="V160" s="16"/>
      <c r="W160" s="16"/>
      <c r="X160" s="16"/>
      <c r="Y160" s="16"/>
      <c r="Z160" s="16"/>
      <c r="AA160" s="16"/>
      <c r="AB160" s="16"/>
      <c r="AC160" s="16"/>
      <c r="AD160" s="16"/>
      <c r="AE160" s="20" t="s">
        <v>826</v>
      </c>
      <c r="AF160" s="16"/>
      <c r="AG160" s="16"/>
      <c r="AH160" s="16"/>
      <c r="AI160" s="16"/>
      <c r="AJ160" s="16"/>
      <c r="AK160" s="16"/>
      <c r="AL160" s="16"/>
      <c r="AM160" s="16"/>
      <c r="AN160" s="16"/>
      <c r="AO160" s="16"/>
      <c r="AP160" s="16"/>
      <c r="AQ160" s="16"/>
      <c r="AR160" s="16"/>
      <c r="AS160" s="16"/>
      <c r="AT160" s="16"/>
      <c r="AU160" s="16"/>
      <c r="AV160" s="16"/>
      <c r="AW160" s="16"/>
      <c r="AX160" s="16"/>
      <c r="AY160" s="16"/>
      <c r="AZ160" s="16"/>
      <c r="BA160" s="16"/>
      <c r="BB160" s="16"/>
      <c r="BC160" s="16"/>
      <c r="BD160" s="16"/>
      <c r="BE160" s="16"/>
      <c r="BF160" s="16"/>
      <c r="BG160" s="16"/>
      <c r="BH160" s="16"/>
      <c r="BI160" s="16"/>
      <c r="BJ160" s="16"/>
      <c r="BK160" s="16"/>
      <c r="BL160" s="16"/>
      <c r="BM160" s="16"/>
      <c r="BN160" s="16"/>
      <c r="BO160" s="16"/>
      <c r="BP160" s="16"/>
      <c r="BQ160" s="16"/>
      <c r="BR160" s="16"/>
      <c r="BS160" s="16"/>
      <c r="BT160" s="16"/>
      <c r="BU160" s="16"/>
      <c r="BV160" s="16"/>
      <c r="BW160" s="16"/>
      <c r="BX160" s="16"/>
      <c r="BY160" s="16"/>
      <c r="BZ160" s="16"/>
      <c r="CA160" s="16"/>
      <c r="CB160" s="16"/>
      <c r="CC160" s="16"/>
      <c r="CD160" s="16"/>
      <c r="CE160" s="16"/>
      <c r="CF160" s="16"/>
    </row>
    <row r="161" spans="1:84" x14ac:dyDescent="0.25">
      <c r="A161" s="16"/>
      <c r="B161" s="51"/>
      <c r="C161" s="51"/>
      <c r="D161" s="51"/>
      <c r="E161" s="51"/>
      <c r="F161" s="51"/>
      <c r="G161" s="51"/>
      <c r="H161" s="51"/>
      <c r="I161" s="51"/>
      <c r="J161" s="51"/>
      <c r="K161" s="51"/>
      <c r="L161" s="51"/>
      <c r="M161" s="16"/>
      <c r="N161" s="16"/>
      <c r="O161" s="16"/>
      <c r="P161" s="16"/>
      <c r="Q161" s="16"/>
      <c r="R161" s="16"/>
      <c r="S161" s="16"/>
      <c r="T161" s="16"/>
      <c r="U161" s="16"/>
      <c r="V161" s="16"/>
      <c r="W161" s="16"/>
      <c r="X161" s="16"/>
      <c r="Y161" s="16"/>
      <c r="Z161" s="16"/>
      <c r="AA161" s="16"/>
      <c r="AB161" s="16"/>
      <c r="AC161" s="16"/>
      <c r="AD161" s="16"/>
      <c r="AE161" s="20" t="s">
        <v>830</v>
      </c>
      <c r="AF161" s="16"/>
      <c r="AG161" s="16"/>
      <c r="AH161" s="16"/>
      <c r="AI161" s="16"/>
      <c r="AJ161" s="16"/>
      <c r="AK161" s="16"/>
      <c r="AL161" s="16"/>
      <c r="AM161" s="16"/>
      <c r="AN161" s="16"/>
      <c r="AO161" s="16"/>
      <c r="AP161" s="16"/>
      <c r="AQ161" s="16"/>
      <c r="AR161" s="16"/>
      <c r="AS161" s="16"/>
      <c r="AT161" s="16"/>
      <c r="AU161" s="16"/>
      <c r="AV161" s="16"/>
      <c r="AW161" s="16"/>
      <c r="AX161" s="16"/>
      <c r="AY161" s="16"/>
      <c r="AZ161" s="16"/>
      <c r="BA161" s="16"/>
      <c r="BB161" s="16"/>
      <c r="BC161" s="16"/>
      <c r="BD161" s="16"/>
      <c r="BE161" s="16"/>
      <c r="BF161" s="16"/>
      <c r="BG161" s="16"/>
      <c r="BH161" s="16"/>
      <c r="BI161" s="16"/>
      <c r="BJ161" s="16"/>
      <c r="BK161" s="16"/>
      <c r="BL161" s="16"/>
      <c r="BM161" s="16"/>
      <c r="BN161" s="16"/>
      <c r="BO161" s="16"/>
      <c r="BP161" s="16"/>
      <c r="BQ161" s="16"/>
      <c r="BR161" s="16"/>
      <c r="BS161" s="16"/>
      <c r="BT161" s="16"/>
      <c r="BU161" s="16"/>
      <c r="BV161" s="16"/>
      <c r="BW161" s="16"/>
      <c r="BX161" s="16"/>
      <c r="BY161" s="16"/>
      <c r="BZ161" s="16"/>
      <c r="CA161" s="16"/>
      <c r="CB161" s="16"/>
      <c r="CC161" s="16"/>
      <c r="CD161" s="16"/>
      <c r="CE161" s="16"/>
      <c r="CF161" s="16"/>
    </row>
    <row r="162" spans="1:84" x14ac:dyDescent="0.25">
      <c r="A162" s="16"/>
      <c r="B162" s="51"/>
      <c r="C162" s="51"/>
      <c r="D162" s="51"/>
      <c r="E162" s="51"/>
      <c r="F162" s="51"/>
      <c r="G162" s="51"/>
      <c r="H162" s="51"/>
      <c r="I162" s="51"/>
      <c r="J162" s="51"/>
      <c r="K162" s="51"/>
      <c r="L162" s="51"/>
      <c r="M162" s="16"/>
      <c r="N162" s="16"/>
      <c r="O162" s="16"/>
      <c r="P162" s="16"/>
      <c r="Q162" s="16"/>
      <c r="R162" s="16"/>
      <c r="S162" s="16"/>
      <c r="T162" s="16"/>
      <c r="U162" s="16"/>
      <c r="V162" s="16"/>
      <c r="W162" s="16"/>
      <c r="X162" s="16"/>
      <c r="Y162" s="16"/>
      <c r="Z162" s="16"/>
      <c r="AA162" s="16"/>
      <c r="AB162" s="16"/>
      <c r="AC162" s="16"/>
      <c r="AD162" s="16"/>
      <c r="AE162" s="20" t="s">
        <v>837</v>
      </c>
      <c r="AF162" s="16"/>
      <c r="AG162" s="16"/>
      <c r="AH162" s="16"/>
      <c r="AI162" s="16"/>
      <c r="AJ162" s="16"/>
      <c r="AK162" s="16"/>
      <c r="AL162" s="16"/>
      <c r="AM162" s="16"/>
      <c r="AN162" s="16"/>
      <c r="AO162" s="16"/>
      <c r="AP162" s="16"/>
      <c r="AQ162" s="16"/>
      <c r="AR162" s="16"/>
      <c r="AS162" s="16"/>
      <c r="AT162" s="16"/>
      <c r="AU162" s="16"/>
      <c r="AV162" s="16"/>
      <c r="AW162" s="16"/>
      <c r="AX162" s="16"/>
      <c r="AY162" s="16"/>
      <c r="AZ162" s="16"/>
      <c r="BA162" s="16"/>
      <c r="BB162" s="16"/>
      <c r="BC162" s="16"/>
      <c r="BD162" s="16"/>
      <c r="BE162" s="16"/>
      <c r="BF162" s="16"/>
      <c r="BG162" s="16"/>
      <c r="BH162" s="16"/>
      <c r="BI162" s="16"/>
      <c r="BJ162" s="16"/>
      <c r="BK162" s="16"/>
      <c r="BL162" s="16"/>
      <c r="BM162" s="16"/>
      <c r="BN162" s="16"/>
      <c r="BO162" s="16"/>
      <c r="BP162" s="16"/>
      <c r="BQ162" s="16"/>
      <c r="BR162" s="16"/>
      <c r="BS162" s="16"/>
      <c r="BT162" s="16"/>
      <c r="BU162" s="16"/>
      <c r="BV162" s="16"/>
      <c r="BW162" s="16"/>
      <c r="BX162" s="16"/>
      <c r="BY162" s="16"/>
      <c r="BZ162" s="16"/>
      <c r="CA162" s="16"/>
      <c r="CB162" s="16"/>
      <c r="CC162" s="16"/>
      <c r="CD162" s="16"/>
      <c r="CE162" s="16"/>
      <c r="CF162" s="16"/>
    </row>
    <row r="163" spans="1:84" x14ac:dyDescent="0.25">
      <c r="A163" s="16"/>
      <c r="B163" s="51"/>
      <c r="C163" s="51"/>
      <c r="D163" s="51"/>
      <c r="E163" s="51"/>
      <c r="F163" s="51"/>
      <c r="G163" s="51"/>
      <c r="H163" s="51"/>
      <c r="I163" s="51"/>
      <c r="J163" s="51"/>
      <c r="K163" s="51"/>
      <c r="L163" s="51"/>
      <c r="M163" s="16"/>
      <c r="N163" s="16"/>
      <c r="O163" s="16"/>
      <c r="P163" s="16"/>
      <c r="Q163" s="16"/>
      <c r="R163" s="16"/>
      <c r="S163" s="16"/>
      <c r="T163" s="16"/>
      <c r="U163" s="16"/>
      <c r="V163" s="16"/>
      <c r="W163" s="16"/>
      <c r="X163" s="16"/>
      <c r="Y163" s="16"/>
      <c r="Z163" s="16"/>
      <c r="AA163" s="16"/>
      <c r="AB163" s="16"/>
      <c r="AC163" s="16"/>
      <c r="AD163" s="16"/>
      <c r="AE163" s="20" t="s">
        <v>841</v>
      </c>
      <c r="AF163" s="16"/>
      <c r="AG163" s="16"/>
      <c r="AH163" s="16"/>
      <c r="AI163" s="16"/>
      <c r="AJ163" s="16"/>
      <c r="AK163" s="16"/>
      <c r="AL163" s="16"/>
      <c r="AM163" s="16"/>
      <c r="AN163" s="16"/>
      <c r="AO163" s="16"/>
      <c r="AP163" s="16"/>
      <c r="AQ163" s="16"/>
      <c r="AR163" s="16"/>
      <c r="AS163" s="16"/>
      <c r="AT163" s="16"/>
      <c r="AU163" s="16"/>
      <c r="AV163" s="16"/>
      <c r="AW163" s="16"/>
      <c r="AX163" s="16"/>
      <c r="AY163" s="16"/>
      <c r="AZ163" s="16"/>
      <c r="BA163" s="16"/>
      <c r="BB163" s="16"/>
      <c r="BC163" s="16"/>
      <c r="BD163" s="16"/>
      <c r="BE163" s="16"/>
      <c r="BF163" s="16"/>
      <c r="BG163" s="16"/>
      <c r="BH163" s="16"/>
      <c r="BI163" s="16"/>
      <c r="BJ163" s="16"/>
      <c r="BK163" s="16"/>
      <c r="BL163" s="16"/>
      <c r="BM163" s="16"/>
      <c r="BN163" s="16"/>
      <c r="BO163" s="16"/>
      <c r="BP163" s="16"/>
      <c r="BQ163" s="16"/>
      <c r="BR163" s="16"/>
      <c r="BS163" s="16"/>
      <c r="BT163" s="16"/>
      <c r="BU163" s="16"/>
      <c r="BV163" s="16"/>
      <c r="BW163" s="16"/>
      <c r="BX163" s="16"/>
      <c r="BY163" s="16"/>
      <c r="BZ163" s="16"/>
      <c r="CA163" s="16"/>
      <c r="CB163" s="16"/>
      <c r="CC163" s="16"/>
      <c r="CD163" s="16"/>
      <c r="CE163" s="16"/>
      <c r="CF163" s="16"/>
    </row>
    <row r="164" spans="1:84" x14ac:dyDescent="0.25">
      <c r="A164" s="16"/>
      <c r="B164" s="51"/>
      <c r="C164" s="51"/>
      <c r="D164" s="51"/>
      <c r="E164" s="51"/>
      <c r="F164" s="51"/>
      <c r="G164" s="51"/>
      <c r="H164" s="51"/>
      <c r="I164" s="51"/>
      <c r="J164" s="51"/>
      <c r="K164" s="51"/>
      <c r="L164" s="51"/>
      <c r="M164" s="16"/>
      <c r="N164" s="16"/>
      <c r="O164" s="16"/>
      <c r="P164" s="16"/>
      <c r="Q164" s="16"/>
      <c r="R164" s="16"/>
      <c r="S164" s="16"/>
      <c r="T164" s="16"/>
      <c r="U164" s="16"/>
      <c r="V164" s="16"/>
      <c r="W164" s="16"/>
      <c r="X164" s="16"/>
      <c r="Y164" s="16"/>
      <c r="Z164" s="16"/>
      <c r="AA164" s="16"/>
      <c r="AB164" s="16"/>
      <c r="AC164" s="16"/>
      <c r="AD164" s="16"/>
      <c r="AE164" s="20" t="s">
        <v>849</v>
      </c>
      <c r="AF164" s="16"/>
      <c r="AG164" s="16"/>
      <c r="AH164" s="16"/>
      <c r="AI164" s="16"/>
      <c r="AJ164" s="16"/>
      <c r="AK164" s="16"/>
      <c r="AL164" s="16"/>
      <c r="AM164" s="16"/>
      <c r="AN164" s="16"/>
      <c r="AO164" s="16"/>
      <c r="AP164" s="16"/>
      <c r="AQ164" s="16"/>
      <c r="AR164" s="16"/>
      <c r="AS164" s="16"/>
      <c r="AT164" s="16"/>
      <c r="AU164" s="16"/>
      <c r="AV164" s="16"/>
      <c r="AW164" s="16"/>
      <c r="AX164" s="16"/>
      <c r="AY164" s="16"/>
      <c r="AZ164" s="16"/>
      <c r="BA164" s="16"/>
      <c r="BB164" s="16"/>
      <c r="BC164" s="16"/>
      <c r="BD164" s="16"/>
      <c r="BE164" s="16"/>
      <c r="BF164" s="16"/>
      <c r="BG164" s="16"/>
      <c r="BH164" s="16"/>
      <c r="BI164" s="16"/>
      <c r="BJ164" s="16"/>
      <c r="BK164" s="16"/>
      <c r="BL164" s="16"/>
      <c r="BM164" s="16"/>
      <c r="BN164" s="16"/>
      <c r="BO164" s="16"/>
      <c r="BP164" s="16"/>
      <c r="BQ164" s="16"/>
      <c r="BR164" s="16"/>
      <c r="BS164" s="16"/>
      <c r="BT164" s="16"/>
      <c r="BU164" s="16"/>
      <c r="BV164" s="16"/>
      <c r="BW164" s="16"/>
      <c r="BX164" s="16"/>
      <c r="BY164" s="16"/>
      <c r="BZ164" s="16"/>
      <c r="CA164" s="16"/>
      <c r="CB164" s="16"/>
      <c r="CC164" s="16"/>
      <c r="CD164" s="16"/>
      <c r="CE164" s="16"/>
      <c r="CF164" s="16"/>
    </row>
    <row r="165" spans="1:84" x14ac:dyDescent="0.25">
      <c r="A165" s="16"/>
      <c r="B165" s="51"/>
      <c r="C165" s="51"/>
      <c r="D165" s="51"/>
      <c r="E165" s="51"/>
      <c r="F165" s="51"/>
      <c r="G165" s="51"/>
      <c r="H165" s="51"/>
      <c r="I165" s="51"/>
      <c r="J165" s="51"/>
      <c r="K165" s="51"/>
      <c r="L165" s="51"/>
      <c r="M165" s="16"/>
      <c r="N165" s="16"/>
      <c r="O165" s="16"/>
      <c r="P165" s="16"/>
      <c r="Q165" s="16"/>
      <c r="R165" s="16"/>
      <c r="S165" s="16"/>
      <c r="T165" s="16"/>
      <c r="U165" s="16"/>
      <c r="V165" s="16"/>
      <c r="W165" s="16"/>
      <c r="X165" s="16"/>
      <c r="Y165" s="16"/>
      <c r="Z165" s="16"/>
      <c r="AA165" s="16"/>
      <c r="AB165" s="16"/>
      <c r="AC165" s="16"/>
      <c r="AD165" s="16"/>
      <c r="AE165" s="20" t="s">
        <v>853</v>
      </c>
      <c r="AF165" s="16"/>
      <c r="AG165" s="16"/>
      <c r="AH165" s="16"/>
      <c r="AI165" s="16"/>
      <c r="AJ165" s="16"/>
      <c r="AK165" s="16"/>
      <c r="AL165" s="16"/>
      <c r="AM165" s="16"/>
      <c r="AN165" s="16"/>
      <c r="AO165" s="16"/>
      <c r="AP165" s="16"/>
      <c r="AQ165" s="16"/>
      <c r="AR165" s="16"/>
      <c r="AS165" s="16"/>
      <c r="AT165" s="16"/>
      <c r="AU165" s="16"/>
      <c r="AV165" s="16"/>
      <c r="AW165" s="16"/>
      <c r="AX165" s="16"/>
      <c r="AY165" s="16"/>
      <c r="AZ165" s="16"/>
      <c r="BA165" s="16"/>
      <c r="BB165" s="16"/>
      <c r="BC165" s="16"/>
      <c r="BD165" s="16"/>
      <c r="BE165" s="16"/>
      <c r="BF165" s="16"/>
      <c r="BG165" s="16"/>
      <c r="BH165" s="16"/>
      <c r="BI165" s="16"/>
      <c r="BJ165" s="16"/>
      <c r="BK165" s="16"/>
      <c r="BL165" s="16"/>
      <c r="BM165" s="16"/>
      <c r="BN165" s="16"/>
      <c r="BO165" s="16"/>
      <c r="BP165" s="16"/>
      <c r="BQ165" s="16"/>
      <c r="BR165" s="16"/>
      <c r="BS165" s="16"/>
      <c r="BT165" s="16"/>
      <c r="BU165" s="16"/>
      <c r="BV165" s="16"/>
      <c r="BW165" s="16"/>
      <c r="BX165" s="16"/>
      <c r="BY165" s="16"/>
      <c r="BZ165" s="16"/>
      <c r="CA165" s="16"/>
      <c r="CB165" s="16"/>
      <c r="CC165" s="16"/>
      <c r="CD165" s="16"/>
      <c r="CE165" s="16"/>
      <c r="CF165" s="16"/>
    </row>
    <row r="166" spans="1:84" x14ac:dyDescent="0.25">
      <c r="A166" s="16"/>
      <c r="B166" s="51"/>
      <c r="C166" s="51"/>
      <c r="D166" s="51"/>
      <c r="E166" s="51"/>
      <c r="F166" s="51"/>
      <c r="G166" s="51"/>
      <c r="H166" s="51"/>
      <c r="I166" s="51"/>
      <c r="J166" s="51"/>
      <c r="K166" s="51"/>
      <c r="L166" s="51"/>
      <c r="M166" s="16"/>
      <c r="N166" s="16"/>
      <c r="O166" s="16"/>
      <c r="P166" s="16"/>
      <c r="Q166" s="16"/>
      <c r="R166" s="16"/>
      <c r="S166" s="16"/>
      <c r="T166" s="16"/>
      <c r="U166" s="16"/>
      <c r="V166" s="16"/>
      <c r="W166" s="16"/>
      <c r="X166" s="16"/>
      <c r="Y166" s="16"/>
      <c r="Z166" s="16"/>
      <c r="AA166" s="16"/>
      <c r="AB166" s="16"/>
      <c r="AC166" s="16"/>
      <c r="AD166" s="16"/>
      <c r="AE166" s="20" t="s">
        <v>857</v>
      </c>
      <c r="AF166" s="16"/>
      <c r="AG166" s="16"/>
      <c r="AH166" s="16"/>
      <c r="AI166" s="16"/>
      <c r="AJ166" s="16"/>
      <c r="AK166" s="16"/>
      <c r="AL166" s="16"/>
      <c r="AM166" s="16"/>
      <c r="AN166" s="16"/>
      <c r="AO166" s="16"/>
      <c r="AP166" s="16"/>
      <c r="AQ166" s="16"/>
      <c r="AR166" s="16"/>
      <c r="AS166" s="16"/>
      <c r="AT166" s="16"/>
      <c r="AU166" s="16"/>
      <c r="AV166" s="16"/>
      <c r="AW166" s="16"/>
      <c r="AX166" s="16"/>
      <c r="AY166" s="16"/>
      <c r="AZ166" s="16"/>
      <c r="BA166" s="16"/>
      <c r="BB166" s="16"/>
      <c r="BC166" s="16"/>
      <c r="BD166" s="16"/>
      <c r="BE166" s="16"/>
      <c r="BF166" s="16"/>
      <c r="BG166" s="16"/>
      <c r="BH166" s="16"/>
      <c r="BI166" s="16"/>
      <c r="BJ166" s="16"/>
      <c r="BK166" s="16"/>
      <c r="BL166" s="16"/>
      <c r="BM166" s="16"/>
      <c r="BN166" s="16"/>
      <c r="BO166" s="16"/>
      <c r="BP166" s="16"/>
      <c r="BQ166" s="16"/>
      <c r="BR166" s="16"/>
      <c r="BS166" s="16"/>
      <c r="BT166" s="16"/>
      <c r="BU166" s="16"/>
      <c r="BV166" s="16"/>
      <c r="BW166" s="16"/>
      <c r="BX166" s="16"/>
      <c r="BY166" s="16"/>
      <c r="BZ166" s="16"/>
      <c r="CA166" s="16"/>
      <c r="CB166" s="16"/>
      <c r="CC166" s="16"/>
      <c r="CD166" s="16"/>
      <c r="CE166" s="16"/>
      <c r="CF166" s="16"/>
    </row>
    <row r="167" spans="1:84" x14ac:dyDescent="0.25">
      <c r="A167" s="16"/>
      <c r="B167" s="51"/>
      <c r="C167" s="51"/>
      <c r="D167" s="51"/>
      <c r="E167" s="51"/>
      <c r="F167" s="51"/>
      <c r="G167" s="51"/>
      <c r="H167" s="51"/>
      <c r="I167" s="51"/>
      <c r="J167" s="51"/>
      <c r="K167" s="51"/>
      <c r="L167" s="51"/>
      <c r="M167" s="16"/>
      <c r="N167" s="16"/>
      <c r="O167" s="16"/>
      <c r="P167" s="16"/>
      <c r="Q167" s="16"/>
      <c r="R167" s="16"/>
      <c r="S167" s="16"/>
      <c r="T167" s="16"/>
      <c r="U167" s="16"/>
      <c r="V167" s="16"/>
      <c r="W167" s="16"/>
      <c r="X167" s="16"/>
      <c r="Y167" s="16"/>
      <c r="Z167" s="16"/>
      <c r="AA167" s="16"/>
      <c r="AB167" s="16"/>
      <c r="AC167" s="16"/>
      <c r="AD167" s="16"/>
      <c r="AE167" s="20" t="s">
        <v>864</v>
      </c>
      <c r="AF167" s="16"/>
      <c r="AG167" s="16"/>
      <c r="AH167" s="16"/>
      <c r="AI167" s="16"/>
      <c r="AJ167" s="16"/>
      <c r="AK167" s="16"/>
      <c r="AL167" s="16"/>
      <c r="AM167" s="16"/>
      <c r="AN167" s="16"/>
      <c r="AO167" s="16"/>
      <c r="AP167" s="16"/>
      <c r="AQ167" s="16"/>
      <c r="AR167" s="16"/>
      <c r="AS167" s="16"/>
      <c r="AT167" s="16"/>
      <c r="AU167" s="16"/>
      <c r="AV167" s="16"/>
      <c r="AW167" s="16"/>
      <c r="AX167" s="16"/>
      <c r="AY167" s="16"/>
      <c r="AZ167" s="16"/>
      <c r="BA167" s="16"/>
      <c r="BB167" s="16"/>
      <c r="BC167" s="16"/>
      <c r="BD167" s="16"/>
      <c r="BE167" s="16"/>
      <c r="BF167" s="16"/>
      <c r="BG167" s="16"/>
      <c r="BH167" s="16"/>
      <c r="BI167" s="16"/>
      <c r="BJ167" s="16"/>
      <c r="BK167" s="16"/>
      <c r="BL167" s="16"/>
      <c r="BM167" s="16"/>
      <c r="BN167" s="16"/>
      <c r="BO167" s="16"/>
      <c r="BP167" s="16"/>
      <c r="BQ167" s="16"/>
      <c r="BR167" s="16"/>
      <c r="BS167" s="16"/>
      <c r="BT167" s="16"/>
      <c r="BU167" s="16"/>
      <c r="BV167" s="16"/>
      <c r="BW167" s="16"/>
      <c r="BX167" s="16"/>
      <c r="BY167" s="16"/>
      <c r="BZ167" s="16"/>
      <c r="CA167" s="16"/>
      <c r="CB167" s="16"/>
      <c r="CC167" s="16"/>
      <c r="CD167" s="16"/>
      <c r="CE167" s="16"/>
      <c r="CF167" s="16"/>
    </row>
    <row r="168" spans="1:84" x14ac:dyDescent="0.25">
      <c r="A168" s="16"/>
      <c r="B168" s="51"/>
      <c r="C168" s="51"/>
      <c r="D168" s="51"/>
      <c r="E168" s="51"/>
      <c r="F168" s="51"/>
      <c r="G168" s="51"/>
      <c r="H168" s="51"/>
      <c r="I168" s="51"/>
      <c r="J168" s="51"/>
      <c r="K168" s="51"/>
      <c r="L168" s="51"/>
      <c r="M168" s="16"/>
      <c r="N168" s="16"/>
      <c r="O168" s="16"/>
      <c r="P168" s="16"/>
      <c r="Q168" s="16"/>
      <c r="R168" s="16"/>
      <c r="S168" s="16"/>
      <c r="T168" s="16"/>
      <c r="U168" s="16"/>
      <c r="V168" s="16"/>
      <c r="W168" s="16"/>
      <c r="X168" s="16"/>
      <c r="Y168" s="16"/>
      <c r="Z168" s="16"/>
      <c r="AA168" s="16"/>
      <c r="AB168" s="16"/>
      <c r="AC168" s="16"/>
      <c r="AD168" s="16"/>
      <c r="AE168" s="20" t="s">
        <v>872</v>
      </c>
      <c r="AF168" s="16"/>
      <c r="AG168" s="16"/>
      <c r="AH168" s="16"/>
      <c r="AI168" s="16"/>
      <c r="AJ168" s="16"/>
      <c r="AK168" s="16"/>
      <c r="AL168" s="16"/>
      <c r="AM168" s="16"/>
      <c r="AN168" s="16"/>
      <c r="AO168" s="16"/>
      <c r="AP168" s="16"/>
      <c r="AQ168" s="16"/>
      <c r="AR168" s="16"/>
      <c r="AS168" s="16"/>
      <c r="AT168" s="16"/>
      <c r="AU168" s="16"/>
      <c r="AV168" s="16"/>
      <c r="AW168" s="16"/>
      <c r="AX168" s="16"/>
      <c r="AY168" s="16"/>
      <c r="AZ168" s="16"/>
      <c r="BA168" s="16"/>
      <c r="BB168" s="16"/>
      <c r="BC168" s="16"/>
      <c r="BD168" s="16"/>
      <c r="BE168" s="16"/>
      <c r="BF168" s="16"/>
      <c r="BG168" s="16"/>
      <c r="BH168" s="16"/>
      <c r="BI168" s="16"/>
      <c r="BJ168" s="16"/>
      <c r="BK168" s="16"/>
      <c r="BL168" s="16"/>
      <c r="BM168" s="16"/>
      <c r="BN168" s="16"/>
      <c r="BO168" s="16"/>
      <c r="BP168" s="16"/>
      <c r="BQ168" s="16"/>
      <c r="BR168" s="16"/>
      <c r="BS168" s="16"/>
      <c r="BT168" s="16"/>
      <c r="BU168" s="16"/>
      <c r="BV168" s="16"/>
      <c r="BW168" s="16"/>
      <c r="BX168" s="16"/>
      <c r="BY168" s="16"/>
      <c r="BZ168" s="16"/>
      <c r="CA168" s="16"/>
      <c r="CB168" s="16"/>
      <c r="CC168" s="16"/>
      <c r="CD168" s="16"/>
      <c r="CE168" s="16"/>
      <c r="CF168" s="16"/>
    </row>
    <row r="169" spans="1:84" x14ac:dyDescent="0.25">
      <c r="A169" s="16"/>
      <c r="B169" s="51"/>
      <c r="C169" s="51"/>
      <c r="D169" s="51"/>
      <c r="E169" s="51"/>
      <c r="F169" s="51"/>
      <c r="G169" s="51"/>
      <c r="H169" s="51"/>
      <c r="I169" s="51"/>
      <c r="J169" s="51"/>
      <c r="K169" s="51"/>
      <c r="L169" s="51"/>
      <c r="M169" s="16"/>
      <c r="N169" s="16"/>
      <c r="O169" s="16"/>
      <c r="P169" s="16"/>
      <c r="Q169" s="16"/>
      <c r="R169" s="16"/>
      <c r="S169" s="16"/>
      <c r="T169" s="16"/>
      <c r="U169" s="16"/>
      <c r="V169" s="16"/>
      <c r="W169" s="16"/>
      <c r="X169" s="16"/>
      <c r="Y169" s="16"/>
      <c r="Z169" s="16"/>
      <c r="AA169" s="16"/>
      <c r="AB169" s="16"/>
      <c r="AC169" s="16"/>
      <c r="AD169" s="16"/>
      <c r="AE169" s="20" t="s">
        <v>876</v>
      </c>
      <c r="AF169" s="16"/>
      <c r="AG169" s="16"/>
      <c r="AH169" s="16"/>
      <c r="AI169" s="16"/>
      <c r="AJ169" s="16"/>
      <c r="AK169" s="16"/>
      <c r="AL169" s="16"/>
      <c r="AM169" s="16"/>
      <c r="AN169" s="16"/>
      <c r="AO169" s="16"/>
      <c r="AP169" s="16"/>
      <c r="AQ169" s="16"/>
      <c r="AR169" s="16"/>
      <c r="AS169" s="16"/>
      <c r="AT169" s="16"/>
      <c r="AU169" s="16"/>
      <c r="AV169" s="16"/>
      <c r="AW169" s="16"/>
      <c r="AX169" s="16"/>
      <c r="AY169" s="16"/>
      <c r="AZ169" s="16"/>
      <c r="BA169" s="16"/>
      <c r="BB169" s="16"/>
      <c r="BC169" s="16"/>
      <c r="BD169" s="16"/>
      <c r="BE169" s="16"/>
      <c r="BF169" s="16"/>
      <c r="BG169" s="16"/>
      <c r="BH169" s="16"/>
      <c r="BI169" s="16"/>
      <c r="BJ169" s="16"/>
      <c r="BK169" s="16"/>
      <c r="BL169" s="16"/>
      <c r="BM169" s="16"/>
      <c r="BN169" s="16"/>
      <c r="BO169" s="16"/>
      <c r="BP169" s="16"/>
      <c r="BQ169" s="16"/>
      <c r="BR169" s="16"/>
      <c r="BS169" s="16"/>
      <c r="BT169" s="16"/>
      <c r="BU169" s="16"/>
      <c r="BV169" s="16"/>
      <c r="BW169" s="16"/>
      <c r="BX169" s="16"/>
      <c r="BY169" s="16"/>
      <c r="BZ169" s="16"/>
      <c r="CA169" s="16"/>
      <c r="CB169" s="16"/>
      <c r="CC169" s="16"/>
      <c r="CD169" s="16"/>
      <c r="CE169" s="16"/>
      <c r="CF169" s="16"/>
    </row>
    <row r="170" spans="1:84" x14ac:dyDescent="0.25">
      <c r="A170" s="16"/>
      <c r="B170" s="51"/>
      <c r="C170" s="51"/>
      <c r="D170" s="51"/>
      <c r="E170" s="51"/>
      <c r="F170" s="51"/>
      <c r="G170" s="51"/>
      <c r="H170" s="51"/>
      <c r="I170" s="51"/>
      <c r="J170" s="51"/>
      <c r="K170" s="51"/>
      <c r="L170" s="51"/>
      <c r="M170" s="16"/>
      <c r="N170" s="16"/>
      <c r="O170" s="16"/>
      <c r="P170" s="16"/>
      <c r="Q170" s="16"/>
      <c r="R170" s="16"/>
      <c r="S170" s="16"/>
      <c r="T170" s="16"/>
      <c r="U170" s="16"/>
      <c r="V170" s="16"/>
      <c r="W170" s="16"/>
      <c r="X170" s="16"/>
      <c r="Y170" s="16"/>
      <c r="Z170" s="16"/>
      <c r="AA170" s="16"/>
      <c r="AB170" s="16"/>
      <c r="AC170" s="16"/>
      <c r="AD170" s="16"/>
      <c r="AE170" s="20" t="s">
        <v>880</v>
      </c>
      <c r="AF170" s="16"/>
      <c r="AG170" s="16"/>
      <c r="AH170" s="16"/>
      <c r="AI170" s="16"/>
      <c r="AJ170" s="16"/>
      <c r="AK170" s="16"/>
      <c r="AL170" s="16"/>
      <c r="AM170" s="16"/>
      <c r="AN170" s="16"/>
      <c r="AO170" s="16"/>
      <c r="AP170" s="16"/>
      <c r="AQ170" s="16"/>
      <c r="AR170" s="16"/>
      <c r="AS170" s="16"/>
      <c r="AT170" s="16"/>
      <c r="AU170" s="16"/>
      <c r="AV170" s="16"/>
      <c r="AW170" s="16"/>
      <c r="AX170" s="16"/>
      <c r="AY170" s="16"/>
      <c r="AZ170" s="16"/>
      <c r="BA170" s="16"/>
      <c r="BB170" s="16"/>
      <c r="BC170" s="16"/>
      <c r="BD170" s="16"/>
      <c r="BE170" s="16"/>
      <c r="BF170" s="16"/>
      <c r="BG170" s="16"/>
      <c r="BH170" s="16"/>
      <c r="BI170" s="16"/>
      <c r="BJ170" s="16"/>
      <c r="BK170" s="16"/>
      <c r="BL170" s="16"/>
      <c r="BM170" s="16"/>
      <c r="BN170" s="16"/>
      <c r="BO170" s="16"/>
      <c r="BP170" s="16"/>
      <c r="BQ170" s="16"/>
      <c r="BR170" s="16"/>
      <c r="BS170" s="16"/>
      <c r="BT170" s="16"/>
      <c r="BU170" s="16"/>
      <c r="BV170" s="16"/>
      <c r="BW170" s="16"/>
      <c r="BX170" s="16"/>
      <c r="BY170" s="16"/>
      <c r="BZ170" s="16"/>
      <c r="CA170" s="16"/>
      <c r="CB170" s="16"/>
      <c r="CC170" s="16"/>
      <c r="CD170" s="16"/>
      <c r="CE170" s="16"/>
      <c r="CF170" s="16"/>
    </row>
    <row r="171" spans="1:84" x14ac:dyDescent="0.25">
      <c r="A171" s="16"/>
      <c r="B171" s="51"/>
      <c r="C171" s="51"/>
      <c r="D171" s="51"/>
      <c r="E171" s="51"/>
      <c r="F171" s="51"/>
      <c r="G171" s="51"/>
      <c r="H171" s="51"/>
      <c r="I171" s="51"/>
      <c r="J171" s="51"/>
      <c r="K171" s="51"/>
      <c r="L171" s="51"/>
      <c r="M171" s="16"/>
      <c r="N171" s="16"/>
      <c r="O171" s="16"/>
      <c r="P171" s="16"/>
      <c r="Q171" s="16"/>
      <c r="R171" s="16"/>
      <c r="S171" s="16"/>
      <c r="T171" s="16"/>
      <c r="U171" s="16"/>
      <c r="V171" s="16"/>
      <c r="W171" s="16"/>
      <c r="X171" s="16"/>
      <c r="Y171" s="16"/>
      <c r="Z171" s="16"/>
      <c r="AA171" s="16"/>
      <c r="AB171" s="16"/>
      <c r="AC171" s="16"/>
      <c r="AD171" s="16"/>
      <c r="AE171" s="20" t="s">
        <v>887</v>
      </c>
      <c r="AF171" s="16"/>
      <c r="AG171" s="16"/>
      <c r="AH171" s="16"/>
      <c r="AI171" s="16"/>
      <c r="AJ171" s="16"/>
      <c r="AK171" s="16"/>
      <c r="AL171" s="16"/>
      <c r="AM171" s="16"/>
      <c r="AN171" s="16"/>
      <c r="AO171" s="16"/>
      <c r="AP171" s="16"/>
      <c r="AQ171" s="16"/>
      <c r="AR171" s="16"/>
      <c r="AS171" s="16"/>
      <c r="AT171" s="16"/>
      <c r="AU171" s="16"/>
      <c r="AV171" s="16"/>
      <c r="AW171" s="16"/>
      <c r="AX171" s="16"/>
      <c r="AY171" s="16"/>
      <c r="AZ171" s="16"/>
      <c r="BA171" s="16"/>
      <c r="BB171" s="16"/>
      <c r="BC171" s="16"/>
      <c r="BD171" s="16"/>
      <c r="BE171" s="16"/>
      <c r="BF171" s="16"/>
      <c r="BG171" s="16"/>
      <c r="BH171" s="16"/>
      <c r="BI171" s="16"/>
      <c r="BJ171" s="16"/>
      <c r="BK171" s="16"/>
      <c r="BL171" s="16"/>
      <c r="BM171" s="16"/>
      <c r="BN171" s="16"/>
      <c r="BO171" s="16"/>
      <c r="BP171" s="16"/>
      <c r="BQ171" s="16"/>
      <c r="BR171" s="16"/>
      <c r="BS171" s="16"/>
      <c r="BT171" s="16"/>
      <c r="BU171" s="16"/>
      <c r="BV171" s="16"/>
      <c r="BW171" s="16"/>
      <c r="BX171" s="16"/>
      <c r="BY171" s="16"/>
      <c r="BZ171" s="16"/>
      <c r="CA171" s="16"/>
      <c r="CB171" s="16"/>
      <c r="CC171" s="16"/>
      <c r="CD171" s="16"/>
      <c r="CE171" s="16"/>
      <c r="CF171" s="16"/>
    </row>
    <row r="172" spans="1:84" x14ac:dyDescent="0.25">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c r="AA172" s="16"/>
      <c r="AB172" s="16"/>
      <c r="AC172" s="16"/>
      <c r="AD172" s="16"/>
      <c r="AE172" s="20" t="s">
        <v>894</v>
      </c>
      <c r="AF172" s="16"/>
      <c r="AG172" s="16"/>
      <c r="AH172" s="16"/>
      <c r="AI172" s="16"/>
      <c r="AJ172" s="16"/>
      <c r="AK172" s="16"/>
      <c r="AL172" s="16"/>
      <c r="AM172" s="16"/>
      <c r="AN172" s="16"/>
      <c r="AO172" s="16"/>
      <c r="AP172" s="16"/>
      <c r="AQ172" s="16"/>
      <c r="AR172" s="16"/>
      <c r="AS172" s="16"/>
      <c r="AT172" s="16"/>
      <c r="AU172" s="16"/>
      <c r="AV172" s="16"/>
      <c r="AW172" s="16"/>
      <c r="AX172" s="16"/>
      <c r="AY172" s="16"/>
      <c r="AZ172" s="16"/>
      <c r="BA172" s="16"/>
      <c r="BB172" s="16"/>
      <c r="BC172" s="16"/>
      <c r="BD172" s="16"/>
      <c r="BE172" s="16"/>
      <c r="BF172" s="16"/>
      <c r="BG172" s="16"/>
      <c r="BH172" s="16"/>
      <c r="BI172" s="16"/>
      <c r="BJ172" s="16"/>
      <c r="BK172" s="16"/>
      <c r="BL172" s="16"/>
      <c r="BM172" s="16"/>
      <c r="BN172" s="16"/>
      <c r="BO172" s="16"/>
      <c r="BP172" s="16"/>
      <c r="BQ172" s="16"/>
      <c r="BR172" s="16"/>
      <c r="BS172" s="16"/>
      <c r="BT172" s="16"/>
      <c r="BU172" s="16"/>
      <c r="BV172" s="16"/>
      <c r="BW172" s="16"/>
      <c r="BX172" s="16"/>
      <c r="BY172" s="16"/>
      <c r="BZ172" s="16"/>
      <c r="CA172" s="16"/>
      <c r="CB172" s="16"/>
      <c r="CC172" s="16"/>
      <c r="CD172" s="16"/>
      <c r="CE172" s="16"/>
      <c r="CF172" s="16"/>
    </row>
    <row r="173" spans="1:84" x14ac:dyDescent="0.25">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c r="AA173" s="16"/>
      <c r="AB173" s="16"/>
      <c r="AC173" s="16"/>
      <c r="AD173" s="16"/>
      <c r="AE173" s="20" t="s">
        <v>897</v>
      </c>
      <c r="AF173" s="16"/>
      <c r="AG173" s="16"/>
      <c r="AH173" s="16"/>
      <c r="AI173" s="16"/>
      <c r="AJ173" s="16"/>
      <c r="AK173" s="16"/>
      <c r="AL173" s="16"/>
      <c r="AM173" s="16"/>
      <c r="AN173" s="16"/>
      <c r="AO173" s="16"/>
      <c r="AP173" s="16"/>
      <c r="AQ173" s="16"/>
      <c r="AR173" s="16"/>
      <c r="AS173" s="16"/>
      <c r="AT173" s="16"/>
      <c r="AU173" s="16"/>
      <c r="AV173" s="16"/>
      <c r="AW173" s="16"/>
      <c r="AX173" s="16"/>
      <c r="AY173" s="16"/>
      <c r="AZ173" s="16"/>
      <c r="BA173" s="16"/>
      <c r="BB173" s="16"/>
      <c r="BC173" s="16"/>
      <c r="BD173" s="16"/>
      <c r="BE173" s="16"/>
      <c r="BF173" s="16"/>
      <c r="BG173" s="16"/>
      <c r="BH173" s="16"/>
      <c r="BI173" s="16"/>
      <c r="BJ173" s="16"/>
      <c r="BK173" s="16"/>
      <c r="BL173" s="16"/>
      <c r="BM173" s="16"/>
      <c r="BN173" s="16"/>
      <c r="BO173" s="16"/>
      <c r="BP173" s="16"/>
      <c r="BQ173" s="16"/>
      <c r="BR173" s="16"/>
      <c r="BS173" s="16"/>
      <c r="BT173" s="16"/>
      <c r="BU173" s="16"/>
      <c r="BV173" s="16"/>
      <c r="BW173" s="16"/>
      <c r="BX173" s="16"/>
      <c r="BY173" s="16"/>
      <c r="BZ173" s="16"/>
      <c r="CA173" s="16"/>
      <c r="CB173" s="16"/>
      <c r="CC173" s="16"/>
      <c r="CD173" s="16"/>
      <c r="CE173" s="16"/>
      <c r="CF173" s="16"/>
    </row>
    <row r="174" spans="1:84" x14ac:dyDescent="0.25">
      <c r="A174" s="16"/>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c r="AA174" s="16"/>
      <c r="AB174" s="16"/>
      <c r="AC174" s="16"/>
      <c r="AD174" s="16"/>
      <c r="AE174" s="20" t="s">
        <v>900</v>
      </c>
      <c r="AF174" s="16"/>
      <c r="AG174" s="16"/>
      <c r="AH174" s="16"/>
      <c r="AI174" s="16"/>
      <c r="AJ174" s="16"/>
      <c r="AK174" s="16"/>
      <c r="AL174" s="16"/>
      <c r="AM174" s="16"/>
      <c r="AN174" s="16"/>
      <c r="AO174" s="16"/>
      <c r="AP174" s="16"/>
      <c r="AQ174" s="16"/>
      <c r="AR174" s="16"/>
      <c r="AS174" s="16"/>
      <c r="AT174" s="16"/>
      <c r="AU174" s="16"/>
      <c r="AV174" s="16"/>
      <c r="AW174" s="16"/>
      <c r="AX174" s="16"/>
      <c r="AY174" s="16"/>
      <c r="AZ174" s="16"/>
      <c r="BA174" s="16"/>
      <c r="BB174" s="16"/>
      <c r="BC174" s="16"/>
      <c r="BD174" s="16"/>
      <c r="BE174" s="16"/>
      <c r="BF174" s="16"/>
      <c r="BG174" s="16"/>
      <c r="BH174" s="16"/>
      <c r="BI174" s="16"/>
      <c r="BJ174" s="16"/>
      <c r="BK174" s="16"/>
      <c r="BL174" s="16"/>
      <c r="BM174" s="16"/>
      <c r="BN174" s="16"/>
      <c r="BO174" s="16"/>
      <c r="BP174" s="16"/>
      <c r="BQ174" s="16"/>
      <c r="BR174" s="16"/>
      <c r="BS174" s="16"/>
      <c r="BT174" s="16"/>
      <c r="BU174" s="16"/>
      <c r="BV174" s="16"/>
      <c r="BW174" s="16"/>
      <c r="BX174" s="16"/>
      <c r="BY174" s="16"/>
      <c r="BZ174" s="16"/>
      <c r="CA174" s="16"/>
      <c r="CB174" s="16"/>
      <c r="CC174" s="16"/>
      <c r="CD174" s="16"/>
      <c r="CE174" s="16"/>
      <c r="CF174" s="16"/>
    </row>
    <row r="175" spans="1:84" x14ac:dyDescent="0.25">
      <c r="A175" s="16"/>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c r="AA175" s="16"/>
      <c r="AB175" s="16"/>
      <c r="AC175" s="16"/>
      <c r="AD175" s="16"/>
      <c r="AE175" s="20" t="s">
        <v>908</v>
      </c>
      <c r="AF175" s="16"/>
      <c r="AG175" s="16"/>
      <c r="AH175" s="16"/>
      <c r="AI175" s="16"/>
      <c r="AJ175" s="16"/>
      <c r="AK175" s="16"/>
      <c r="AL175" s="16"/>
      <c r="AM175" s="16"/>
      <c r="AN175" s="16"/>
      <c r="AO175" s="16"/>
      <c r="AP175" s="16"/>
      <c r="AQ175" s="16"/>
      <c r="AR175" s="16"/>
      <c r="AS175" s="16"/>
      <c r="AT175" s="16"/>
      <c r="AU175" s="16"/>
      <c r="AV175" s="16"/>
      <c r="AW175" s="16"/>
      <c r="AX175" s="16"/>
      <c r="AY175" s="16"/>
      <c r="AZ175" s="16"/>
      <c r="BA175" s="16"/>
      <c r="BB175" s="16"/>
      <c r="BC175" s="16"/>
      <c r="BD175" s="16"/>
      <c r="BE175" s="16"/>
      <c r="BF175" s="16"/>
      <c r="BG175" s="16"/>
      <c r="BH175" s="16"/>
      <c r="BI175" s="16"/>
      <c r="BJ175" s="16"/>
      <c r="BK175" s="16"/>
      <c r="BL175" s="16"/>
      <c r="BM175" s="16"/>
      <c r="BN175" s="16"/>
      <c r="BO175" s="16"/>
      <c r="BP175" s="16"/>
      <c r="BQ175" s="16"/>
      <c r="BR175" s="16"/>
      <c r="BS175" s="16"/>
      <c r="BT175" s="16"/>
      <c r="BU175" s="16"/>
      <c r="BV175" s="16"/>
      <c r="BW175" s="16"/>
      <c r="BX175" s="16"/>
      <c r="BY175" s="16"/>
      <c r="BZ175" s="16"/>
      <c r="CA175" s="16"/>
      <c r="CB175" s="16"/>
      <c r="CC175" s="16"/>
      <c r="CD175" s="16"/>
      <c r="CE175" s="16"/>
      <c r="CF175" s="16"/>
    </row>
    <row r="176" spans="1:84" x14ac:dyDescent="0.25">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c r="AA176" s="16"/>
      <c r="AB176" s="16"/>
      <c r="AC176" s="16"/>
      <c r="AD176" s="16"/>
      <c r="AE176" s="20" t="s">
        <v>912</v>
      </c>
      <c r="AF176" s="16"/>
      <c r="AG176" s="16"/>
      <c r="AH176" s="16"/>
      <c r="AI176" s="16"/>
      <c r="AJ176" s="16"/>
      <c r="AK176" s="16"/>
      <c r="AL176" s="16"/>
      <c r="AM176" s="16"/>
      <c r="AN176" s="16"/>
      <c r="AO176" s="16"/>
      <c r="AP176" s="16"/>
      <c r="AQ176" s="16"/>
      <c r="AR176" s="16"/>
      <c r="AS176" s="16"/>
      <c r="AT176" s="16"/>
      <c r="AU176" s="16"/>
      <c r="AV176" s="16"/>
      <c r="AW176" s="16"/>
      <c r="AX176" s="16"/>
      <c r="AY176" s="16"/>
      <c r="AZ176" s="16"/>
      <c r="BA176" s="16"/>
      <c r="BB176" s="16"/>
      <c r="BC176" s="16"/>
      <c r="BD176" s="16"/>
      <c r="BE176" s="16"/>
      <c r="BF176" s="16"/>
      <c r="BG176" s="16"/>
      <c r="BH176" s="16"/>
      <c r="BI176" s="16"/>
      <c r="BJ176" s="16"/>
      <c r="BK176" s="16"/>
      <c r="BL176" s="16"/>
      <c r="BM176" s="16"/>
      <c r="BN176" s="16"/>
      <c r="BO176" s="16"/>
      <c r="BP176" s="16"/>
      <c r="BQ176" s="16"/>
      <c r="BR176" s="16"/>
      <c r="BS176" s="16"/>
      <c r="BT176" s="16"/>
      <c r="BU176" s="16"/>
      <c r="BV176" s="16"/>
      <c r="BW176" s="16"/>
      <c r="BX176" s="16"/>
      <c r="BY176" s="16"/>
      <c r="BZ176" s="16"/>
      <c r="CA176" s="16"/>
      <c r="CB176" s="16"/>
      <c r="CC176" s="16"/>
      <c r="CD176" s="16"/>
      <c r="CE176" s="16"/>
      <c r="CF176" s="16"/>
    </row>
    <row r="177" spans="1:84" x14ac:dyDescent="0.25">
      <c r="A177" s="16"/>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c r="AA177" s="16"/>
      <c r="AB177" s="16"/>
      <c r="AC177" s="16"/>
      <c r="AD177" s="16"/>
      <c r="AE177" s="20" t="s">
        <v>918</v>
      </c>
      <c r="AF177" s="16"/>
      <c r="AG177" s="16"/>
      <c r="AH177" s="16"/>
      <c r="AI177" s="16"/>
      <c r="AJ177" s="16"/>
      <c r="AK177" s="16"/>
      <c r="AL177" s="16"/>
      <c r="AM177" s="16"/>
      <c r="AN177" s="16"/>
      <c r="AO177" s="16"/>
      <c r="AP177" s="16"/>
      <c r="AQ177" s="16"/>
      <c r="AR177" s="16"/>
      <c r="AS177" s="16"/>
      <c r="AT177" s="16"/>
      <c r="AU177" s="16"/>
      <c r="AV177" s="16"/>
      <c r="AW177" s="16"/>
      <c r="AX177" s="16"/>
      <c r="AY177" s="16"/>
      <c r="AZ177" s="16"/>
      <c r="BA177" s="16"/>
      <c r="BB177" s="16"/>
      <c r="BC177" s="16"/>
      <c r="BD177" s="16"/>
      <c r="BE177" s="16"/>
      <c r="BF177" s="16"/>
      <c r="BG177" s="16"/>
      <c r="BH177" s="16"/>
      <c r="BI177" s="16"/>
      <c r="BJ177" s="16"/>
      <c r="BK177" s="16"/>
      <c r="BL177" s="16"/>
      <c r="BM177" s="16"/>
      <c r="BN177" s="16"/>
      <c r="BO177" s="16"/>
      <c r="BP177" s="16"/>
      <c r="BQ177" s="16"/>
      <c r="BR177" s="16"/>
      <c r="BS177" s="16"/>
      <c r="BT177" s="16"/>
      <c r="BU177" s="16"/>
      <c r="BV177" s="16"/>
      <c r="BW177" s="16"/>
      <c r="BX177" s="16"/>
      <c r="BY177" s="16"/>
      <c r="BZ177" s="16"/>
      <c r="CA177" s="16"/>
      <c r="CB177" s="16"/>
      <c r="CC177" s="16"/>
      <c r="CD177" s="16"/>
      <c r="CE177" s="16"/>
      <c r="CF177" s="16"/>
    </row>
    <row r="178" spans="1:84" x14ac:dyDescent="0.25">
      <c r="A178" s="16"/>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c r="AA178" s="16"/>
      <c r="AB178" s="16"/>
      <c r="AC178" s="16"/>
      <c r="AD178" s="16"/>
      <c r="AE178" s="20" t="s">
        <v>922</v>
      </c>
      <c r="AF178" s="16"/>
      <c r="AG178" s="16"/>
      <c r="AH178" s="16"/>
      <c r="AI178" s="16"/>
      <c r="AJ178" s="16"/>
      <c r="AK178" s="16"/>
      <c r="AL178" s="16"/>
      <c r="AM178" s="16"/>
      <c r="AN178" s="16"/>
      <c r="AO178" s="16"/>
      <c r="AP178" s="16"/>
      <c r="AQ178" s="16"/>
      <c r="AR178" s="16"/>
      <c r="AS178" s="16"/>
      <c r="AT178" s="16"/>
      <c r="AU178" s="16"/>
      <c r="AV178" s="16"/>
      <c r="AW178" s="16"/>
      <c r="AX178" s="16"/>
      <c r="AY178" s="16"/>
      <c r="AZ178" s="16"/>
      <c r="BA178" s="16"/>
      <c r="BB178" s="16"/>
      <c r="BC178" s="16"/>
      <c r="BD178" s="16"/>
      <c r="BE178" s="16"/>
      <c r="BF178" s="16"/>
      <c r="BG178" s="16"/>
      <c r="BH178" s="16"/>
      <c r="BI178" s="16"/>
      <c r="BJ178" s="16"/>
      <c r="BK178" s="16"/>
      <c r="BL178" s="16"/>
      <c r="BM178" s="16"/>
      <c r="BN178" s="16"/>
      <c r="BO178" s="16"/>
      <c r="BP178" s="16"/>
      <c r="BQ178" s="16"/>
      <c r="BR178" s="16"/>
      <c r="BS178" s="16"/>
      <c r="BT178" s="16"/>
      <c r="BU178" s="16"/>
      <c r="BV178" s="16"/>
      <c r="BW178" s="16"/>
      <c r="BX178" s="16"/>
      <c r="BY178" s="16"/>
      <c r="BZ178" s="16"/>
      <c r="CA178" s="16"/>
      <c r="CB178" s="16"/>
      <c r="CC178" s="16"/>
      <c r="CD178" s="16"/>
      <c r="CE178" s="16"/>
      <c r="CF178" s="16"/>
    </row>
    <row r="179" spans="1:84" x14ac:dyDescent="0.25">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c r="AA179" s="16"/>
      <c r="AB179" s="16"/>
      <c r="AC179" s="16"/>
      <c r="AD179" s="16"/>
      <c r="AE179" s="20" t="s">
        <v>926</v>
      </c>
      <c r="AF179" s="16"/>
      <c r="AG179" s="16"/>
      <c r="AH179" s="16"/>
      <c r="AI179" s="16"/>
      <c r="AJ179" s="16"/>
      <c r="AK179" s="16"/>
      <c r="AL179" s="16"/>
      <c r="AM179" s="16"/>
      <c r="AN179" s="16"/>
      <c r="AO179" s="16"/>
      <c r="AP179" s="16"/>
      <c r="AQ179" s="16"/>
      <c r="AR179" s="16"/>
      <c r="AS179" s="16"/>
      <c r="AT179" s="16"/>
      <c r="AU179" s="16"/>
      <c r="AV179" s="16"/>
      <c r="AW179" s="16"/>
      <c r="AX179" s="16"/>
      <c r="AY179" s="16"/>
      <c r="AZ179" s="16"/>
      <c r="BA179" s="16"/>
      <c r="BB179" s="16"/>
      <c r="BC179" s="16"/>
      <c r="BD179" s="16"/>
      <c r="BE179" s="16"/>
      <c r="BF179" s="16"/>
      <c r="BG179" s="16"/>
      <c r="BH179" s="16"/>
      <c r="BI179" s="16"/>
      <c r="BJ179" s="16"/>
      <c r="BK179" s="16"/>
      <c r="BL179" s="16"/>
      <c r="BM179" s="16"/>
      <c r="BN179" s="16"/>
      <c r="BO179" s="16"/>
      <c r="BP179" s="16"/>
      <c r="BQ179" s="16"/>
      <c r="BR179" s="16"/>
      <c r="BS179" s="16"/>
      <c r="BT179" s="16"/>
      <c r="BU179" s="16"/>
      <c r="BV179" s="16"/>
      <c r="BW179" s="16"/>
      <c r="BX179" s="16"/>
      <c r="BY179" s="16"/>
      <c r="BZ179" s="16"/>
      <c r="CA179" s="16"/>
      <c r="CB179" s="16"/>
      <c r="CC179" s="16"/>
      <c r="CD179" s="16"/>
      <c r="CE179" s="16"/>
      <c r="CF179" s="16"/>
    </row>
    <row r="180" spans="1:84" x14ac:dyDescent="0.25">
      <c r="A180" s="16"/>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c r="AA180" s="16"/>
      <c r="AB180" s="16"/>
      <c r="AC180" s="16"/>
      <c r="AD180" s="16"/>
      <c r="AE180" s="20" t="s">
        <v>930</v>
      </c>
      <c r="AF180" s="16"/>
      <c r="AG180" s="16"/>
      <c r="AH180" s="16"/>
      <c r="AI180" s="16"/>
      <c r="AJ180" s="16"/>
      <c r="AK180" s="16"/>
      <c r="AL180" s="16"/>
      <c r="AM180" s="16"/>
      <c r="AN180" s="16"/>
      <c r="AO180" s="16"/>
      <c r="AP180" s="16"/>
      <c r="AQ180" s="16"/>
      <c r="AR180" s="16"/>
      <c r="AS180" s="16"/>
      <c r="AT180" s="16"/>
      <c r="AU180" s="16"/>
      <c r="AV180" s="16"/>
      <c r="AW180" s="16"/>
      <c r="AX180" s="16"/>
      <c r="AY180" s="16"/>
      <c r="AZ180" s="16"/>
      <c r="BA180" s="16"/>
      <c r="BB180" s="16"/>
      <c r="BC180" s="16"/>
      <c r="BD180" s="16"/>
      <c r="BE180" s="16"/>
      <c r="BF180" s="16"/>
      <c r="BG180" s="16"/>
      <c r="BH180" s="16"/>
      <c r="BI180" s="16"/>
      <c r="BJ180" s="16"/>
      <c r="BK180" s="16"/>
      <c r="BL180" s="16"/>
      <c r="BM180" s="16"/>
      <c r="BN180" s="16"/>
      <c r="BO180" s="16"/>
      <c r="BP180" s="16"/>
      <c r="BQ180" s="16"/>
      <c r="BR180" s="16"/>
      <c r="BS180" s="16"/>
      <c r="BT180" s="16"/>
      <c r="BU180" s="16"/>
      <c r="BV180" s="16"/>
      <c r="BW180" s="16"/>
      <c r="BX180" s="16"/>
      <c r="BY180" s="16"/>
      <c r="BZ180" s="16"/>
      <c r="CA180" s="16"/>
      <c r="CB180" s="16"/>
      <c r="CC180" s="16"/>
      <c r="CD180" s="16"/>
      <c r="CE180" s="16"/>
      <c r="CF180" s="16"/>
    </row>
    <row r="181" spans="1:84" x14ac:dyDescent="0.25">
      <c r="A181" s="16"/>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c r="AA181" s="16"/>
      <c r="AB181" s="16"/>
      <c r="AC181" s="16"/>
      <c r="AD181" s="16"/>
      <c r="AE181" s="20" t="s">
        <v>937</v>
      </c>
      <c r="AF181" s="16"/>
      <c r="AG181" s="16"/>
      <c r="AH181" s="16"/>
      <c r="AI181" s="16"/>
      <c r="AJ181" s="16"/>
      <c r="AK181" s="16"/>
      <c r="AL181" s="16"/>
      <c r="AM181" s="16"/>
      <c r="AN181" s="16"/>
      <c r="AO181" s="16"/>
      <c r="AP181" s="16"/>
      <c r="AQ181" s="16"/>
      <c r="AR181" s="16"/>
      <c r="AS181" s="16"/>
      <c r="AT181" s="16"/>
      <c r="AU181" s="16"/>
      <c r="AV181" s="16"/>
      <c r="AW181" s="16"/>
      <c r="AX181" s="16"/>
      <c r="AY181" s="16"/>
      <c r="AZ181" s="16"/>
      <c r="BA181" s="16"/>
      <c r="BB181" s="16"/>
      <c r="BC181" s="16"/>
      <c r="BD181" s="16"/>
      <c r="BE181" s="16"/>
      <c r="BF181" s="16"/>
      <c r="BG181" s="16"/>
      <c r="BH181" s="16"/>
      <c r="BI181" s="16"/>
      <c r="BJ181" s="16"/>
      <c r="BK181" s="16"/>
      <c r="BL181" s="16"/>
      <c r="BM181" s="16"/>
      <c r="BN181" s="16"/>
      <c r="BO181" s="16"/>
      <c r="BP181" s="16"/>
      <c r="BQ181" s="16"/>
      <c r="BR181" s="16"/>
      <c r="BS181" s="16"/>
      <c r="BT181" s="16"/>
      <c r="BU181" s="16"/>
      <c r="BV181" s="16"/>
      <c r="BW181" s="16"/>
      <c r="BX181" s="16"/>
      <c r="BY181" s="16"/>
      <c r="BZ181" s="16"/>
      <c r="CA181" s="16"/>
      <c r="CB181" s="16"/>
      <c r="CC181" s="16"/>
      <c r="CD181" s="16"/>
      <c r="CE181" s="16"/>
      <c r="CF181" s="16"/>
    </row>
    <row r="182" spans="1:84" x14ac:dyDescent="0.25">
      <c r="A182" s="16"/>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c r="AA182" s="16"/>
      <c r="AB182" s="16"/>
      <c r="AC182" s="16"/>
      <c r="AD182" s="16"/>
      <c r="AE182" s="20" t="s">
        <v>941</v>
      </c>
      <c r="AF182" s="16"/>
      <c r="AG182" s="16"/>
      <c r="AH182" s="16"/>
      <c r="AI182" s="16"/>
      <c r="AJ182" s="16"/>
      <c r="AK182" s="16"/>
      <c r="AL182" s="16"/>
      <c r="AM182" s="16"/>
      <c r="AN182" s="16"/>
      <c r="AO182" s="16"/>
      <c r="AP182" s="16"/>
      <c r="AQ182" s="16"/>
      <c r="AR182" s="16"/>
      <c r="AS182" s="16"/>
      <c r="AT182" s="16"/>
      <c r="AU182" s="16"/>
      <c r="AV182" s="16"/>
      <c r="AW182" s="16"/>
      <c r="AX182" s="16"/>
      <c r="AY182" s="16"/>
      <c r="AZ182" s="16"/>
      <c r="BA182" s="16"/>
      <c r="BB182" s="16"/>
      <c r="BC182" s="16"/>
      <c r="BD182" s="16"/>
      <c r="BE182" s="16"/>
      <c r="BF182" s="16"/>
      <c r="BG182" s="16"/>
      <c r="BH182" s="16"/>
      <c r="BI182" s="16"/>
      <c r="BJ182" s="16"/>
      <c r="BK182" s="16"/>
      <c r="BL182" s="16"/>
      <c r="BM182" s="16"/>
      <c r="BN182" s="16"/>
      <c r="BO182" s="16"/>
      <c r="BP182" s="16"/>
      <c r="BQ182" s="16"/>
      <c r="BR182" s="16"/>
      <c r="BS182" s="16"/>
      <c r="BT182" s="16"/>
      <c r="BU182" s="16"/>
      <c r="BV182" s="16"/>
      <c r="BW182" s="16"/>
      <c r="BX182" s="16"/>
      <c r="BY182" s="16"/>
      <c r="BZ182" s="16"/>
      <c r="CA182" s="16"/>
      <c r="CB182" s="16"/>
      <c r="CC182" s="16"/>
      <c r="CD182" s="16"/>
      <c r="CE182" s="16"/>
      <c r="CF182" s="16"/>
    </row>
    <row r="183" spans="1:84" x14ac:dyDescent="0.25">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c r="AA183" s="16"/>
      <c r="AB183" s="16"/>
      <c r="AC183" s="16"/>
      <c r="AD183" s="16"/>
      <c r="AE183" s="20" t="s">
        <v>949</v>
      </c>
      <c r="AF183" s="16"/>
      <c r="AG183" s="16"/>
      <c r="AH183" s="16"/>
      <c r="AI183" s="16"/>
      <c r="AJ183" s="16"/>
      <c r="AK183" s="16"/>
      <c r="AL183" s="16"/>
      <c r="AM183" s="16"/>
      <c r="AN183" s="16"/>
      <c r="AO183" s="16"/>
      <c r="AP183" s="16"/>
      <c r="AQ183" s="16"/>
      <c r="AR183" s="16"/>
      <c r="AS183" s="16"/>
      <c r="AT183" s="16"/>
      <c r="AU183" s="16"/>
      <c r="AV183" s="16"/>
      <c r="AW183" s="16"/>
      <c r="AX183" s="16"/>
      <c r="AY183" s="16"/>
      <c r="AZ183" s="16"/>
      <c r="BA183" s="16"/>
      <c r="BB183" s="16"/>
      <c r="BC183" s="16"/>
      <c r="BD183" s="16"/>
      <c r="BE183" s="16"/>
      <c r="BF183" s="16"/>
      <c r="BG183" s="16"/>
      <c r="BH183" s="16"/>
      <c r="BI183" s="16"/>
      <c r="BJ183" s="16"/>
      <c r="BK183" s="16"/>
      <c r="BL183" s="16"/>
      <c r="BM183" s="16"/>
      <c r="BN183" s="16"/>
      <c r="BO183" s="16"/>
      <c r="BP183" s="16"/>
      <c r="BQ183" s="16"/>
      <c r="BR183" s="16"/>
      <c r="BS183" s="16"/>
      <c r="BT183" s="16"/>
      <c r="BU183" s="16"/>
      <c r="BV183" s="16"/>
      <c r="BW183" s="16"/>
      <c r="BX183" s="16"/>
      <c r="BY183" s="16"/>
      <c r="BZ183" s="16"/>
      <c r="CA183" s="16"/>
      <c r="CB183" s="16"/>
      <c r="CC183" s="16"/>
      <c r="CD183" s="16"/>
      <c r="CE183" s="16"/>
      <c r="CF183" s="16"/>
    </row>
    <row r="184" spans="1:84" x14ac:dyDescent="0.25">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c r="AA184" s="16"/>
      <c r="AB184" s="16"/>
      <c r="AC184" s="16"/>
      <c r="AD184" s="16"/>
      <c r="AE184" s="20" t="s">
        <v>953</v>
      </c>
      <c r="AF184" s="16"/>
      <c r="AG184" s="16"/>
      <c r="AH184" s="16"/>
      <c r="AI184" s="16"/>
      <c r="AJ184" s="16"/>
      <c r="AK184" s="16"/>
      <c r="AL184" s="16"/>
      <c r="AM184" s="16"/>
      <c r="AN184" s="16"/>
      <c r="AO184" s="16"/>
      <c r="AP184" s="16"/>
      <c r="AQ184" s="16"/>
      <c r="AR184" s="16"/>
      <c r="AS184" s="16"/>
      <c r="AT184" s="16"/>
      <c r="AU184" s="16"/>
      <c r="AV184" s="16"/>
      <c r="AW184" s="16"/>
      <c r="AX184" s="16"/>
      <c r="AY184" s="16"/>
      <c r="AZ184" s="16"/>
      <c r="BA184" s="16"/>
      <c r="BB184" s="16"/>
      <c r="BC184" s="16"/>
      <c r="BD184" s="16"/>
      <c r="BE184" s="16"/>
      <c r="BF184" s="16"/>
      <c r="BG184" s="16"/>
      <c r="BH184" s="16"/>
      <c r="BI184" s="16"/>
      <c r="BJ184" s="16"/>
      <c r="BK184" s="16"/>
      <c r="BL184" s="16"/>
      <c r="BM184" s="16"/>
      <c r="BN184" s="16"/>
      <c r="BO184" s="16"/>
      <c r="BP184" s="16"/>
      <c r="BQ184" s="16"/>
      <c r="BR184" s="16"/>
      <c r="BS184" s="16"/>
      <c r="BT184" s="16"/>
      <c r="BU184" s="16"/>
      <c r="BV184" s="16"/>
      <c r="BW184" s="16"/>
      <c r="BX184" s="16"/>
      <c r="BY184" s="16"/>
      <c r="BZ184" s="16"/>
      <c r="CA184" s="16"/>
      <c r="CB184" s="16"/>
      <c r="CC184" s="16"/>
      <c r="CD184" s="16"/>
      <c r="CE184" s="16"/>
      <c r="CF184" s="16"/>
    </row>
    <row r="185" spans="1:84" x14ac:dyDescent="0.25">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c r="AA185" s="16"/>
      <c r="AB185" s="16"/>
      <c r="AC185" s="16"/>
      <c r="AD185" s="16"/>
      <c r="AE185" s="20" t="s">
        <v>957</v>
      </c>
      <c r="AF185" s="16"/>
      <c r="AG185" s="16"/>
      <c r="AH185" s="16"/>
      <c r="AI185" s="16"/>
      <c r="AJ185" s="16"/>
      <c r="AK185" s="16"/>
      <c r="AL185" s="16"/>
      <c r="AM185" s="16"/>
      <c r="AN185" s="16"/>
      <c r="AO185" s="16"/>
      <c r="AP185" s="16"/>
      <c r="AQ185" s="16"/>
      <c r="AR185" s="16"/>
      <c r="AS185" s="16"/>
      <c r="AT185" s="16"/>
      <c r="AU185" s="16"/>
      <c r="AV185" s="16"/>
      <c r="AW185" s="16"/>
      <c r="AX185" s="16"/>
      <c r="AY185" s="16"/>
      <c r="AZ185" s="16"/>
      <c r="BA185" s="16"/>
      <c r="BB185" s="16"/>
      <c r="BC185" s="16"/>
      <c r="BD185" s="16"/>
      <c r="BE185" s="16"/>
      <c r="BF185" s="16"/>
      <c r="BG185" s="16"/>
      <c r="BH185" s="16"/>
      <c r="BI185" s="16"/>
      <c r="BJ185" s="16"/>
      <c r="BK185" s="16"/>
      <c r="BL185" s="16"/>
      <c r="BM185" s="16"/>
      <c r="BN185" s="16"/>
      <c r="BO185" s="16"/>
      <c r="BP185" s="16"/>
      <c r="BQ185" s="16"/>
      <c r="BR185" s="16"/>
      <c r="BS185" s="16"/>
      <c r="BT185" s="16"/>
      <c r="BU185" s="16"/>
      <c r="BV185" s="16"/>
      <c r="BW185" s="16"/>
      <c r="BX185" s="16"/>
      <c r="BY185" s="16"/>
      <c r="BZ185" s="16"/>
      <c r="CA185" s="16"/>
      <c r="CB185" s="16"/>
      <c r="CC185" s="16"/>
      <c r="CD185" s="16"/>
      <c r="CE185" s="16"/>
      <c r="CF185" s="16"/>
    </row>
    <row r="186" spans="1:84" x14ac:dyDescent="0.25">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c r="AA186" s="16"/>
      <c r="AB186" s="16"/>
      <c r="AC186" s="16"/>
      <c r="AD186" s="16"/>
      <c r="AE186" s="20" t="s">
        <v>961</v>
      </c>
      <c r="AF186" s="16"/>
      <c r="AG186" s="16"/>
      <c r="AH186" s="16"/>
      <c r="AI186" s="16"/>
      <c r="AJ186" s="16"/>
      <c r="AK186" s="16"/>
      <c r="AL186" s="16"/>
      <c r="AM186" s="16"/>
      <c r="AN186" s="16"/>
      <c r="AO186" s="16"/>
      <c r="AP186" s="16"/>
      <c r="AQ186" s="16"/>
      <c r="AR186" s="16"/>
      <c r="AS186" s="16"/>
      <c r="AT186" s="16"/>
      <c r="AU186" s="16"/>
      <c r="AV186" s="16"/>
      <c r="AW186" s="16"/>
      <c r="AX186" s="16"/>
      <c r="AY186" s="16"/>
      <c r="AZ186" s="16"/>
      <c r="BA186" s="16"/>
      <c r="BB186" s="16"/>
      <c r="BC186" s="16"/>
      <c r="BD186" s="16"/>
      <c r="BE186" s="16"/>
      <c r="BF186" s="16"/>
      <c r="BG186" s="16"/>
      <c r="BH186" s="16"/>
      <c r="BI186" s="16"/>
      <c r="BJ186" s="16"/>
      <c r="BK186" s="16"/>
      <c r="BL186" s="16"/>
      <c r="BM186" s="16"/>
      <c r="BN186" s="16"/>
      <c r="BO186" s="16"/>
      <c r="BP186" s="16"/>
      <c r="BQ186" s="16"/>
      <c r="BR186" s="16"/>
      <c r="BS186" s="16"/>
      <c r="BT186" s="16"/>
      <c r="BU186" s="16"/>
      <c r="BV186" s="16"/>
      <c r="BW186" s="16"/>
      <c r="BX186" s="16"/>
      <c r="BY186" s="16"/>
      <c r="BZ186" s="16"/>
      <c r="CA186" s="16"/>
      <c r="CB186" s="16"/>
      <c r="CC186" s="16"/>
      <c r="CD186" s="16"/>
      <c r="CE186" s="16"/>
      <c r="CF186" s="16"/>
    </row>
    <row r="187" spans="1:84" x14ac:dyDescent="0.25">
      <c r="A187" s="16"/>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c r="AA187" s="16"/>
      <c r="AB187" s="16"/>
      <c r="AC187" s="16"/>
      <c r="AD187" s="16"/>
      <c r="AE187" s="20" t="s">
        <v>965</v>
      </c>
      <c r="AF187" s="16"/>
      <c r="AG187" s="16"/>
      <c r="AH187" s="16"/>
      <c r="AI187" s="16"/>
      <c r="AJ187" s="16"/>
      <c r="AK187" s="16"/>
      <c r="AL187" s="16"/>
      <c r="AM187" s="16"/>
      <c r="AN187" s="16"/>
      <c r="AO187" s="16"/>
      <c r="AP187" s="16"/>
      <c r="AQ187" s="16"/>
      <c r="AR187" s="16"/>
      <c r="AS187" s="16"/>
      <c r="AT187" s="16"/>
      <c r="AU187" s="16"/>
      <c r="AV187" s="16"/>
      <c r="AW187" s="16"/>
      <c r="AX187" s="16"/>
      <c r="AY187" s="16"/>
      <c r="AZ187" s="16"/>
      <c r="BA187" s="16"/>
      <c r="BB187" s="16"/>
      <c r="BC187" s="16"/>
      <c r="BD187" s="16"/>
      <c r="BE187" s="16"/>
      <c r="BF187" s="16"/>
      <c r="BG187" s="16"/>
      <c r="BH187" s="16"/>
      <c r="BI187" s="16"/>
      <c r="BJ187" s="16"/>
      <c r="BK187" s="16"/>
      <c r="BL187" s="16"/>
      <c r="BM187" s="16"/>
      <c r="BN187" s="16"/>
      <c r="BO187" s="16"/>
      <c r="BP187" s="16"/>
      <c r="BQ187" s="16"/>
      <c r="BR187" s="16"/>
      <c r="BS187" s="16"/>
      <c r="BT187" s="16"/>
      <c r="BU187" s="16"/>
      <c r="BV187" s="16"/>
      <c r="BW187" s="16"/>
      <c r="BX187" s="16"/>
      <c r="BY187" s="16"/>
      <c r="BZ187" s="16"/>
      <c r="CA187" s="16"/>
      <c r="CB187" s="16"/>
      <c r="CC187" s="16"/>
      <c r="CD187" s="16"/>
      <c r="CE187" s="16"/>
      <c r="CF187" s="16"/>
    </row>
    <row r="188" spans="1:84" x14ac:dyDescent="0.25">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c r="AA188" s="16"/>
      <c r="AB188" s="16"/>
      <c r="AC188" s="16"/>
      <c r="AD188" s="16"/>
      <c r="AE188" s="20" t="s">
        <v>972</v>
      </c>
      <c r="AF188" s="16"/>
      <c r="AG188" s="16"/>
      <c r="AH188" s="16"/>
      <c r="AI188" s="16"/>
      <c r="AJ188" s="16"/>
      <c r="AK188" s="16"/>
      <c r="AL188" s="16"/>
      <c r="AM188" s="16"/>
      <c r="AN188" s="16"/>
      <c r="AO188" s="16"/>
      <c r="AP188" s="16"/>
      <c r="AQ188" s="16"/>
      <c r="AR188" s="16"/>
      <c r="AS188" s="16"/>
      <c r="AT188" s="16"/>
      <c r="AU188" s="16"/>
      <c r="AV188" s="16"/>
      <c r="AW188" s="16"/>
      <c r="AX188" s="16"/>
      <c r="AY188" s="16"/>
      <c r="AZ188" s="16"/>
      <c r="BA188" s="16"/>
      <c r="BB188" s="16"/>
      <c r="BC188" s="16"/>
      <c r="BD188" s="16"/>
      <c r="BE188" s="16"/>
      <c r="BF188" s="16"/>
      <c r="BG188" s="16"/>
      <c r="BH188" s="16"/>
      <c r="BI188" s="16"/>
      <c r="BJ188" s="16"/>
      <c r="BK188" s="16"/>
      <c r="BL188" s="16"/>
      <c r="BM188" s="16"/>
      <c r="BN188" s="16"/>
      <c r="BO188" s="16"/>
      <c r="BP188" s="16"/>
      <c r="BQ188" s="16"/>
      <c r="BR188" s="16"/>
      <c r="BS188" s="16"/>
      <c r="BT188" s="16"/>
      <c r="BU188" s="16"/>
      <c r="BV188" s="16"/>
      <c r="BW188" s="16"/>
      <c r="BX188" s="16"/>
      <c r="BY188" s="16"/>
      <c r="BZ188" s="16"/>
      <c r="CA188" s="16"/>
      <c r="CB188" s="16"/>
      <c r="CC188" s="16"/>
      <c r="CD188" s="16"/>
      <c r="CE188" s="16"/>
      <c r="CF188" s="16"/>
    </row>
    <row r="189" spans="1:84" x14ac:dyDescent="0.25">
      <c r="A189" s="16"/>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c r="AA189" s="16"/>
      <c r="AB189" s="16"/>
      <c r="AC189" s="16"/>
      <c r="AD189" s="16"/>
      <c r="AE189" s="20" t="s">
        <v>980</v>
      </c>
      <c r="AF189" s="16"/>
      <c r="AG189" s="16"/>
      <c r="AH189" s="16"/>
      <c r="AI189" s="16"/>
      <c r="AJ189" s="16"/>
      <c r="AK189" s="16"/>
      <c r="AL189" s="16"/>
      <c r="AM189" s="16"/>
      <c r="AN189" s="16"/>
      <c r="AO189" s="16"/>
      <c r="AP189" s="16"/>
      <c r="AQ189" s="16"/>
      <c r="AR189" s="16"/>
      <c r="AS189" s="16"/>
      <c r="AT189" s="16"/>
      <c r="AU189" s="16"/>
      <c r="AV189" s="16"/>
      <c r="AW189" s="16"/>
      <c r="AX189" s="16"/>
      <c r="AY189" s="16"/>
      <c r="AZ189" s="16"/>
      <c r="BA189" s="16"/>
      <c r="BB189" s="16"/>
      <c r="BC189" s="16"/>
      <c r="BD189" s="16"/>
      <c r="BE189" s="16"/>
      <c r="BF189" s="16"/>
      <c r="BG189" s="16"/>
      <c r="BH189" s="16"/>
      <c r="BI189" s="16"/>
      <c r="BJ189" s="16"/>
      <c r="BK189" s="16"/>
      <c r="BL189" s="16"/>
      <c r="BM189" s="16"/>
      <c r="BN189" s="16"/>
      <c r="BO189" s="16"/>
      <c r="BP189" s="16"/>
      <c r="BQ189" s="16"/>
      <c r="BR189" s="16"/>
      <c r="BS189" s="16"/>
      <c r="BT189" s="16"/>
      <c r="BU189" s="16"/>
      <c r="BV189" s="16"/>
      <c r="BW189" s="16"/>
      <c r="BX189" s="16"/>
      <c r="BY189" s="16"/>
      <c r="BZ189" s="16"/>
      <c r="CA189" s="16"/>
      <c r="CB189" s="16"/>
      <c r="CC189" s="16"/>
      <c r="CD189" s="16"/>
      <c r="CE189" s="16"/>
      <c r="CF189" s="16"/>
    </row>
    <row r="190" spans="1:84" x14ac:dyDescent="0.25">
      <c r="A190" s="16"/>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c r="AA190" s="16"/>
      <c r="AB190" s="16"/>
      <c r="AC190" s="16"/>
      <c r="AD190" s="16"/>
      <c r="AE190" s="20" t="s">
        <v>984</v>
      </c>
      <c r="AF190" s="16"/>
      <c r="AG190" s="16"/>
      <c r="AH190" s="16"/>
      <c r="AI190" s="16"/>
      <c r="AJ190" s="16"/>
      <c r="AK190" s="16"/>
      <c r="AL190" s="16"/>
      <c r="AM190" s="16"/>
      <c r="AN190" s="16"/>
      <c r="AO190" s="16"/>
      <c r="AP190" s="16"/>
      <c r="AQ190" s="16"/>
      <c r="AR190" s="16"/>
      <c r="AS190" s="16"/>
      <c r="AT190" s="16"/>
      <c r="AU190" s="16"/>
      <c r="AV190" s="16"/>
      <c r="AW190" s="16"/>
      <c r="AX190" s="16"/>
      <c r="AY190" s="16"/>
      <c r="AZ190" s="16"/>
      <c r="BA190" s="16"/>
      <c r="BB190" s="16"/>
      <c r="BC190" s="16"/>
      <c r="BD190" s="16"/>
      <c r="BE190" s="16"/>
      <c r="BF190" s="16"/>
      <c r="BG190" s="16"/>
      <c r="BH190" s="16"/>
      <c r="BI190" s="16"/>
      <c r="BJ190" s="16"/>
      <c r="BK190" s="16"/>
      <c r="BL190" s="16"/>
      <c r="BM190" s="16"/>
      <c r="BN190" s="16"/>
      <c r="BO190" s="16"/>
      <c r="BP190" s="16"/>
      <c r="BQ190" s="16"/>
      <c r="BR190" s="16"/>
      <c r="BS190" s="16"/>
      <c r="BT190" s="16"/>
      <c r="BU190" s="16"/>
      <c r="BV190" s="16"/>
      <c r="BW190" s="16"/>
      <c r="BX190" s="16"/>
      <c r="BY190" s="16"/>
      <c r="BZ190" s="16"/>
      <c r="CA190" s="16"/>
      <c r="CB190" s="16"/>
      <c r="CC190" s="16"/>
      <c r="CD190" s="16"/>
      <c r="CE190" s="16"/>
      <c r="CF190" s="16"/>
    </row>
    <row r="191" spans="1:84" x14ac:dyDescent="0.25">
      <c r="A191" s="16"/>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c r="AA191" s="16"/>
      <c r="AB191" s="16"/>
      <c r="AC191" s="16"/>
      <c r="AD191" s="16"/>
      <c r="AE191" s="20" t="s">
        <v>988</v>
      </c>
      <c r="AF191" s="16"/>
      <c r="AG191" s="16"/>
      <c r="AH191" s="16"/>
      <c r="AI191" s="16"/>
      <c r="AJ191" s="16"/>
      <c r="AK191" s="16"/>
      <c r="AL191" s="16"/>
      <c r="AM191" s="16"/>
      <c r="AN191" s="16"/>
      <c r="AO191" s="16"/>
      <c r="AP191" s="16"/>
      <c r="AQ191" s="16"/>
      <c r="AR191" s="16"/>
      <c r="AS191" s="16"/>
      <c r="AT191" s="16"/>
      <c r="AU191" s="16"/>
      <c r="AV191" s="16"/>
      <c r="AW191" s="16"/>
      <c r="AX191" s="16"/>
      <c r="AY191" s="16"/>
      <c r="AZ191" s="16"/>
      <c r="BA191" s="16"/>
      <c r="BB191" s="16"/>
      <c r="BC191" s="16"/>
      <c r="BD191" s="16"/>
      <c r="BE191" s="16"/>
      <c r="BF191" s="16"/>
      <c r="BG191" s="16"/>
      <c r="BH191" s="16"/>
      <c r="BI191" s="16"/>
      <c r="BJ191" s="16"/>
      <c r="BK191" s="16"/>
      <c r="BL191" s="16"/>
      <c r="BM191" s="16"/>
      <c r="BN191" s="16"/>
      <c r="BO191" s="16"/>
      <c r="BP191" s="16"/>
      <c r="BQ191" s="16"/>
      <c r="BR191" s="16"/>
      <c r="BS191" s="16"/>
      <c r="BT191" s="16"/>
      <c r="BU191" s="16"/>
      <c r="BV191" s="16"/>
      <c r="BW191" s="16"/>
      <c r="BX191" s="16"/>
      <c r="BY191" s="16"/>
      <c r="BZ191" s="16"/>
      <c r="CA191" s="16"/>
      <c r="CB191" s="16"/>
      <c r="CC191" s="16"/>
      <c r="CD191" s="16"/>
      <c r="CE191" s="16"/>
      <c r="CF191" s="16"/>
    </row>
    <row r="192" spans="1:84" x14ac:dyDescent="0.25">
      <c r="A192" s="16"/>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c r="AA192" s="16"/>
      <c r="AB192" s="16"/>
      <c r="AC192" s="16"/>
      <c r="AD192" s="16"/>
      <c r="AE192" s="20" t="s">
        <v>992</v>
      </c>
      <c r="AF192" s="16"/>
      <c r="AG192" s="16"/>
      <c r="AH192" s="16"/>
      <c r="AI192" s="16"/>
      <c r="AJ192" s="16"/>
      <c r="AK192" s="16"/>
      <c r="AL192" s="16"/>
      <c r="AM192" s="16"/>
      <c r="AN192" s="16"/>
      <c r="AO192" s="16"/>
      <c r="AP192" s="16"/>
      <c r="AQ192" s="16"/>
      <c r="AR192" s="16"/>
      <c r="AS192" s="16"/>
      <c r="AT192" s="16"/>
      <c r="AU192" s="16"/>
      <c r="AV192" s="16"/>
      <c r="AW192" s="16"/>
      <c r="AX192" s="16"/>
      <c r="AY192" s="16"/>
      <c r="AZ192" s="16"/>
      <c r="BA192" s="16"/>
      <c r="BB192" s="16"/>
      <c r="BC192" s="16"/>
      <c r="BD192" s="16"/>
      <c r="BE192" s="16"/>
      <c r="BF192" s="16"/>
      <c r="BG192" s="16"/>
      <c r="BH192" s="16"/>
      <c r="BI192" s="16"/>
      <c r="BJ192" s="16"/>
      <c r="BK192" s="16"/>
      <c r="BL192" s="16"/>
      <c r="BM192" s="16"/>
      <c r="BN192" s="16"/>
      <c r="BO192" s="16"/>
      <c r="BP192" s="16"/>
      <c r="BQ192" s="16"/>
      <c r="BR192" s="16"/>
      <c r="BS192" s="16"/>
      <c r="BT192" s="16"/>
      <c r="BU192" s="16"/>
      <c r="BV192" s="16"/>
      <c r="BW192" s="16"/>
      <c r="BX192" s="16"/>
      <c r="BY192" s="16"/>
      <c r="BZ192" s="16"/>
      <c r="CA192" s="16"/>
      <c r="CB192" s="16"/>
      <c r="CC192" s="16"/>
      <c r="CD192" s="16"/>
      <c r="CE192" s="16"/>
      <c r="CF192" s="16"/>
    </row>
    <row r="193" spans="1:84" x14ac:dyDescent="0.25">
      <c r="A193" s="16"/>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c r="AA193" s="16"/>
      <c r="AB193" s="16"/>
      <c r="AC193" s="16"/>
      <c r="AD193" s="16"/>
      <c r="AE193" s="20" t="s">
        <v>996</v>
      </c>
      <c r="AF193" s="16"/>
      <c r="AG193" s="16"/>
      <c r="AH193" s="16"/>
      <c r="AI193" s="16"/>
      <c r="AJ193" s="16"/>
      <c r="AK193" s="16"/>
      <c r="AL193" s="16"/>
      <c r="AM193" s="16"/>
      <c r="AN193" s="16"/>
      <c r="AO193" s="16"/>
      <c r="AP193" s="16"/>
      <c r="AQ193" s="16"/>
      <c r="AR193" s="16"/>
      <c r="AS193" s="16"/>
      <c r="AT193" s="16"/>
      <c r="AU193" s="16"/>
      <c r="AV193" s="16"/>
      <c r="AW193" s="16"/>
      <c r="AX193" s="16"/>
      <c r="AY193" s="16"/>
      <c r="AZ193" s="16"/>
      <c r="BA193" s="16"/>
      <c r="BB193" s="16"/>
      <c r="BC193" s="16"/>
      <c r="BD193" s="16"/>
      <c r="BE193" s="16"/>
      <c r="BF193" s="16"/>
      <c r="BG193" s="16"/>
      <c r="BH193" s="16"/>
      <c r="BI193" s="16"/>
      <c r="BJ193" s="16"/>
      <c r="BK193" s="16"/>
      <c r="BL193" s="16"/>
      <c r="BM193" s="16"/>
      <c r="BN193" s="16"/>
      <c r="BO193" s="16"/>
      <c r="BP193" s="16"/>
      <c r="BQ193" s="16"/>
      <c r="BR193" s="16"/>
      <c r="BS193" s="16"/>
      <c r="BT193" s="16"/>
      <c r="BU193" s="16"/>
      <c r="BV193" s="16"/>
      <c r="BW193" s="16"/>
      <c r="BX193" s="16"/>
      <c r="BY193" s="16"/>
      <c r="BZ193" s="16"/>
      <c r="CA193" s="16"/>
      <c r="CB193" s="16"/>
      <c r="CC193" s="16"/>
      <c r="CD193" s="16"/>
      <c r="CE193" s="16"/>
      <c r="CF193" s="16"/>
    </row>
    <row r="194" spans="1:84" x14ac:dyDescent="0.25">
      <c r="A194" s="16"/>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c r="AA194" s="16"/>
      <c r="AB194" s="16"/>
      <c r="AC194" s="16"/>
      <c r="AD194" s="16"/>
      <c r="AE194" s="20" t="s">
        <v>1000</v>
      </c>
      <c r="AF194" s="16"/>
      <c r="AG194" s="16"/>
      <c r="AH194" s="16"/>
      <c r="AI194" s="16"/>
      <c r="AJ194" s="16"/>
      <c r="AK194" s="16"/>
      <c r="AL194" s="16"/>
      <c r="AM194" s="16"/>
      <c r="AN194" s="16"/>
      <c r="AO194" s="16"/>
      <c r="AP194" s="16"/>
      <c r="AQ194" s="16"/>
      <c r="AR194" s="16"/>
      <c r="AS194" s="16"/>
      <c r="AT194" s="16"/>
      <c r="AU194" s="16"/>
      <c r="AV194" s="16"/>
      <c r="AW194" s="16"/>
      <c r="AX194" s="16"/>
      <c r="AY194" s="16"/>
      <c r="AZ194" s="16"/>
      <c r="BA194" s="16"/>
      <c r="BB194" s="16"/>
      <c r="BC194" s="16"/>
      <c r="BD194" s="16"/>
      <c r="BE194" s="16"/>
      <c r="BF194" s="16"/>
      <c r="BG194" s="16"/>
      <c r="BH194" s="16"/>
      <c r="BI194" s="16"/>
      <c r="BJ194" s="16"/>
      <c r="BK194" s="16"/>
      <c r="BL194" s="16"/>
      <c r="BM194" s="16"/>
      <c r="BN194" s="16"/>
      <c r="BO194" s="16"/>
      <c r="BP194" s="16"/>
      <c r="BQ194" s="16"/>
      <c r="BR194" s="16"/>
      <c r="BS194" s="16"/>
      <c r="BT194" s="16"/>
      <c r="BU194" s="16"/>
      <c r="BV194" s="16"/>
      <c r="BW194" s="16"/>
      <c r="BX194" s="16"/>
      <c r="BY194" s="16"/>
      <c r="BZ194" s="16"/>
      <c r="CA194" s="16"/>
      <c r="CB194" s="16"/>
      <c r="CC194" s="16"/>
      <c r="CD194" s="16"/>
      <c r="CE194" s="16"/>
      <c r="CF194" s="16"/>
    </row>
    <row r="195" spans="1:84" x14ac:dyDescent="0.25">
      <c r="A195" s="16"/>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c r="AA195" s="16"/>
      <c r="AB195" s="16"/>
      <c r="AC195" s="16"/>
      <c r="AD195" s="16"/>
      <c r="AE195" s="20" t="s">
        <v>1003</v>
      </c>
      <c r="AF195" s="16"/>
      <c r="AG195" s="16"/>
      <c r="AH195" s="16"/>
      <c r="AI195" s="16"/>
      <c r="AJ195" s="16"/>
      <c r="AK195" s="16"/>
      <c r="AL195" s="16"/>
      <c r="AM195" s="16"/>
      <c r="AN195" s="16"/>
      <c r="AO195" s="16"/>
      <c r="AP195" s="16"/>
      <c r="AQ195" s="16"/>
      <c r="AR195" s="16"/>
      <c r="AS195" s="16"/>
      <c r="AT195" s="16"/>
      <c r="AU195" s="16"/>
      <c r="AV195" s="16"/>
      <c r="AW195" s="16"/>
      <c r="AX195" s="16"/>
      <c r="AY195" s="16"/>
      <c r="AZ195" s="16"/>
      <c r="BA195" s="16"/>
      <c r="BB195" s="16"/>
      <c r="BC195" s="16"/>
      <c r="BD195" s="16"/>
      <c r="BE195" s="16"/>
      <c r="BF195" s="16"/>
      <c r="BG195" s="16"/>
      <c r="BH195" s="16"/>
      <c r="BI195" s="16"/>
      <c r="BJ195" s="16"/>
      <c r="BK195" s="16"/>
      <c r="BL195" s="16"/>
      <c r="BM195" s="16"/>
      <c r="BN195" s="16"/>
      <c r="BO195" s="16"/>
      <c r="BP195" s="16"/>
      <c r="BQ195" s="16"/>
      <c r="BR195" s="16"/>
      <c r="BS195" s="16"/>
      <c r="BT195" s="16"/>
      <c r="BU195" s="16"/>
      <c r="BV195" s="16"/>
      <c r="BW195" s="16"/>
      <c r="BX195" s="16"/>
      <c r="BY195" s="16"/>
      <c r="BZ195" s="16"/>
      <c r="CA195" s="16"/>
      <c r="CB195" s="16"/>
      <c r="CC195" s="16"/>
      <c r="CD195" s="16"/>
      <c r="CE195" s="16"/>
      <c r="CF195" s="16"/>
    </row>
    <row r="196" spans="1:84" x14ac:dyDescent="0.25">
      <c r="A196" s="16"/>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c r="AA196" s="16"/>
      <c r="AB196" s="16"/>
      <c r="AC196" s="16"/>
      <c r="AD196" s="16"/>
      <c r="AE196" s="20" t="s">
        <v>1010</v>
      </c>
      <c r="AF196" s="16"/>
      <c r="AG196" s="16"/>
      <c r="AH196" s="16"/>
      <c r="AI196" s="16"/>
      <c r="AJ196" s="16"/>
      <c r="AK196" s="16"/>
      <c r="AL196" s="16"/>
      <c r="AM196" s="16"/>
      <c r="AN196" s="16"/>
      <c r="AO196" s="16"/>
      <c r="AP196" s="16"/>
      <c r="AQ196" s="16"/>
      <c r="AR196" s="16"/>
      <c r="AS196" s="16"/>
      <c r="AT196" s="16"/>
      <c r="AU196" s="16"/>
      <c r="AV196" s="16"/>
      <c r="AW196" s="16"/>
      <c r="AX196" s="16"/>
      <c r="AY196" s="16"/>
      <c r="AZ196" s="16"/>
      <c r="BA196" s="16"/>
      <c r="BB196" s="16"/>
      <c r="BC196" s="16"/>
      <c r="BD196" s="16"/>
      <c r="BE196" s="16"/>
      <c r="BF196" s="16"/>
      <c r="BG196" s="16"/>
      <c r="BH196" s="16"/>
      <c r="BI196" s="16"/>
      <c r="BJ196" s="16"/>
      <c r="BK196" s="16"/>
      <c r="BL196" s="16"/>
      <c r="BM196" s="16"/>
      <c r="BN196" s="16"/>
      <c r="BO196" s="16"/>
      <c r="BP196" s="16"/>
      <c r="BQ196" s="16"/>
      <c r="BR196" s="16"/>
      <c r="BS196" s="16"/>
      <c r="BT196" s="16"/>
      <c r="BU196" s="16"/>
      <c r="BV196" s="16"/>
      <c r="BW196" s="16"/>
      <c r="BX196" s="16"/>
      <c r="BY196" s="16"/>
      <c r="BZ196" s="16"/>
      <c r="CA196" s="16"/>
      <c r="CB196" s="16"/>
      <c r="CC196" s="16"/>
      <c r="CD196" s="16"/>
      <c r="CE196" s="16"/>
      <c r="CF196" s="16"/>
    </row>
    <row r="197" spans="1:84" x14ac:dyDescent="0.25">
      <c r="A197" s="16"/>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c r="AA197" s="16"/>
      <c r="AB197" s="16"/>
      <c r="AC197" s="16"/>
      <c r="AD197" s="16"/>
      <c r="AE197" s="20" t="s">
        <v>1013</v>
      </c>
      <c r="AF197" s="16"/>
      <c r="AG197" s="16"/>
      <c r="AH197" s="16"/>
      <c r="AI197" s="16"/>
      <c r="AJ197" s="16"/>
      <c r="AK197" s="16"/>
      <c r="AL197" s="16"/>
      <c r="AM197" s="16"/>
      <c r="AN197" s="16"/>
      <c r="AO197" s="16"/>
      <c r="AP197" s="16"/>
      <c r="AQ197" s="16"/>
      <c r="AR197" s="16"/>
      <c r="AS197" s="16"/>
      <c r="AT197" s="16"/>
      <c r="AU197" s="16"/>
      <c r="AV197" s="16"/>
      <c r="AW197" s="16"/>
      <c r="AX197" s="16"/>
      <c r="AY197" s="16"/>
      <c r="AZ197" s="16"/>
      <c r="BA197" s="16"/>
      <c r="BB197" s="16"/>
      <c r="BC197" s="16"/>
      <c r="BD197" s="16"/>
      <c r="BE197" s="16"/>
      <c r="BF197" s="16"/>
      <c r="BG197" s="16"/>
      <c r="BH197" s="16"/>
      <c r="BI197" s="16"/>
      <c r="BJ197" s="16"/>
      <c r="BK197" s="16"/>
      <c r="BL197" s="16"/>
      <c r="BM197" s="16"/>
      <c r="BN197" s="16"/>
      <c r="BO197" s="16"/>
      <c r="BP197" s="16"/>
      <c r="BQ197" s="16"/>
      <c r="BR197" s="16"/>
      <c r="BS197" s="16"/>
      <c r="BT197" s="16"/>
      <c r="BU197" s="16"/>
      <c r="BV197" s="16"/>
      <c r="BW197" s="16"/>
      <c r="BX197" s="16"/>
      <c r="BY197" s="16"/>
      <c r="BZ197" s="16"/>
      <c r="CA197" s="16"/>
      <c r="CB197" s="16"/>
      <c r="CC197" s="16"/>
      <c r="CD197" s="16"/>
      <c r="CE197" s="16"/>
      <c r="CF197" s="16"/>
    </row>
    <row r="198" spans="1:84" x14ac:dyDescent="0.25">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c r="AA198" s="16"/>
      <c r="AB198" s="16"/>
      <c r="AC198" s="16"/>
      <c r="AD198" s="16"/>
      <c r="AE198" s="20" t="s">
        <v>1016</v>
      </c>
      <c r="AF198" s="16"/>
      <c r="AG198" s="16"/>
      <c r="AH198" s="16"/>
      <c r="AI198" s="16"/>
      <c r="AJ198" s="16"/>
      <c r="AK198" s="16"/>
      <c r="AL198" s="16"/>
      <c r="AM198" s="16"/>
      <c r="AN198" s="16"/>
      <c r="AO198" s="16"/>
      <c r="AP198" s="16"/>
      <c r="AQ198" s="16"/>
      <c r="AR198" s="16"/>
      <c r="AS198" s="16"/>
      <c r="AT198" s="16"/>
      <c r="AU198" s="16"/>
      <c r="AV198" s="16"/>
      <c r="AW198" s="16"/>
      <c r="AX198" s="16"/>
      <c r="AY198" s="16"/>
      <c r="AZ198" s="16"/>
      <c r="BA198" s="16"/>
      <c r="BB198" s="16"/>
      <c r="BC198" s="16"/>
      <c r="BD198" s="16"/>
      <c r="BE198" s="16"/>
      <c r="BF198" s="16"/>
      <c r="BG198" s="16"/>
      <c r="BH198" s="16"/>
      <c r="BI198" s="16"/>
      <c r="BJ198" s="16"/>
      <c r="BK198" s="16"/>
      <c r="BL198" s="16"/>
      <c r="BM198" s="16"/>
      <c r="BN198" s="16"/>
      <c r="BO198" s="16"/>
      <c r="BP198" s="16"/>
      <c r="BQ198" s="16"/>
      <c r="BR198" s="16"/>
      <c r="BS198" s="16"/>
      <c r="BT198" s="16"/>
      <c r="BU198" s="16"/>
      <c r="BV198" s="16"/>
      <c r="BW198" s="16"/>
      <c r="BX198" s="16"/>
      <c r="BY198" s="16"/>
      <c r="BZ198" s="16"/>
      <c r="CA198" s="16"/>
      <c r="CB198" s="16"/>
      <c r="CC198" s="16"/>
      <c r="CD198" s="16"/>
      <c r="CE198" s="16"/>
      <c r="CF198" s="16"/>
    </row>
    <row r="199" spans="1:84" x14ac:dyDescent="0.25">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c r="AA199" s="16"/>
      <c r="AB199" s="16"/>
      <c r="AC199" s="16"/>
      <c r="AD199" s="16"/>
      <c r="AE199" s="20" t="s">
        <v>1020</v>
      </c>
      <c r="AF199" s="16"/>
      <c r="AG199" s="16"/>
      <c r="AH199" s="16"/>
      <c r="AI199" s="16"/>
      <c r="AJ199" s="16"/>
      <c r="AK199" s="16"/>
      <c r="AL199" s="16"/>
      <c r="AM199" s="16"/>
      <c r="AN199" s="16"/>
      <c r="AO199" s="16"/>
      <c r="AP199" s="16"/>
      <c r="AQ199" s="16"/>
      <c r="AR199" s="16"/>
      <c r="AS199" s="16"/>
      <c r="AT199" s="16"/>
      <c r="AU199" s="16"/>
      <c r="AV199" s="16"/>
      <c r="AW199" s="16"/>
      <c r="AX199" s="16"/>
      <c r="AY199" s="16"/>
      <c r="AZ199" s="16"/>
      <c r="BA199" s="16"/>
      <c r="BB199" s="16"/>
      <c r="BC199" s="16"/>
      <c r="BD199" s="16"/>
      <c r="BE199" s="16"/>
      <c r="BF199" s="16"/>
      <c r="BG199" s="16"/>
      <c r="BH199" s="16"/>
      <c r="BI199" s="16"/>
      <c r="BJ199" s="16"/>
      <c r="BK199" s="16"/>
      <c r="BL199" s="16"/>
      <c r="BM199" s="16"/>
      <c r="BN199" s="16"/>
      <c r="BO199" s="16"/>
      <c r="BP199" s="16"/>
      <c r="BQ199" s="16"/>
      <c r="BR199" s="16"/>
      <c r="BS199" s="16"/>
      <c r="BT199" s="16"/>
      <c r="BU199" s="16"/>
      <c r="BV199" s="16"/>
      <c r="BW199" s="16"/>
      <c r="BX199" s="16"/>
      <c r="BY199" s="16"/>
      <c r="BZ199" s="16"/>
      <c r="CA199" s="16"/>
      <c r="CB199" s="16"/>
      <c r="CC199" s="16"/>
      <c r="CD199" s="16"/>
      <c r="CE199" s="16"/>
      <c r="CF199" s="16"/>
    </row>
    <row r="200" spans="1:84" x14ac:dyDescent="0.25">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c r="AA200" s="16"/>
      <c r="AB200" s="16"/>
      <c r="AC200" s="16"/>
      <c r="AD200" s="16"/>
      <c r="AE200" s="20" t="s">
        <v>1028</v>
      </c>
      <c r="AF200" s="16"/>
      <c r="AG200" s="16"/>
      <c r="AH200" s="16"/>
      <c r="AI200" s="16"/>
      <c r="AJ200" s="16"/>
      <c r="AK200" s="16"/>
      <c r="AL200" s="16"/>
      <c r="AM200" s="16"/>
      <c r="AN200" s="16"/>
      <c r="AO200" s="16"/>
      <c r="AP200" s="16"/>
      <c r="AQ200" s="16"/>
      <c r="AR200" s="16"/>
      <c r="AS200" s="16"/>
      <c r="AT200" s="16"/>
      <c r="AU200" s="16"/>
      <c r="AV200" s="16"/>
      <c r="AW200" s="16"/>
      <c r="AX200" s="16"/>
      <c r="AY200" s="16"/>
      <c r="AZ200" s="16"/>
      <c r="BA200" s="16"/>
      <c r="BB200" s="16"/>
      <c r="BC200" s="16"/>
      <c r="BD200" s="16"/>
      <c r="BE200" s="16"/>
      <c r="BF200" s="16"/>
      <c r="BG200" s="16"/>
      <c r="BH200" s="16"/>
      <c r="BI200" s="16"/>
      <c r="BJ200" s="16"/>
      <c r="BK200" s="16"/>
      <c r="BL200" s="16"/>
      <c r="BM200" s="16"/>
      <c r="BN200" s="16"/>
      <c r="BO200" s="16"/>
      <c r="BP200" s="16"/>
      <c r="BQ200" s="16"/>
      <c r="BR200" s="16"/>
      <c r="BS200" s="16"/>
      <c r="BT200" s="16"/>
      <c r="BU200" s="16"/>
      <c r="BV200" s="16"/>
      <c r="BW200" s="16"/>
      <c r="BX200" s="16"/>
      <c r="BY200" s="16"/>
      <c r="BZ200" s="16"/>
      <c r="CA200" s="16"/>
      <c r="CB200" s="16"/>
      <c r="CC200" s="16"/>
      <c r="CD200" s="16"/>
      <c r="CE200" s="16"/>
      <c r="CF200" s="16"/>
    </row>
    <row r="201" spans="1:84" x14ac:dyDescent="0.25">
      <c r="A201" s="16"/>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c r="AA201" s="16"/>
      <c r="AB201" s="16"/>
      <c r="AC201" s="16"/>
      <c r="AD201" s="16"/>
      <c r="AE201" s="20" t="s">
        <v>1032</v>
      </c>
      <c r="AF201" s="16"/>
      <c r="AG201" s="16"/>
      <c r="AH201" s="16"/>
      <c r="AI201" s="16"/>
      <c r="AJ201" s="16"/>
      <c r="AK201" s="16"/>
      <c r="AL201" s="16"/>
      <c r="AM201" s="16"/>
      <c r="AN201" s="16"/>
      <c r="AO201" s="16"/>
      <c r="AP201" s="16"/>
      <c r="AQ201" s="16"/>
      <c r="AR201" s="16"/>
      <c r="AS201" s="16"/>
      <c r="AT201" s="16"/>
      <c r="AU201" s="16"/>
      <c r="AV201" s="16"/>
      <c r="AW201" s="16"/>
      <c r="AX201" s="16"/>
      <c r="AY201" s="16"/>
      <c r="AZ201" s="16"/>
      <c r="BA201" s="16"/>
      <c r="BB201" s="16"/>
      <c r="BC201" s="16"/>
      <c r="BD201" s="16"/>
      <c r="BE201" s="16"/>
      <c r="BF201" s="16"/>
      <c r="BG201" s="16"/>
      <c r="BH201" s="16"/>
      <c r="BI201" s="16"/>
      <c r="BJ201" s="16"/>
      <c r="BK201" s="16"/>
      <c r="BL201" s="16"/>
      <c r="BM201" s="16"/>
      <c r="BN201" s="16"/>
      <c r="BO201" s="16"/>
      <c r="BP201" s="16"/>
      <c r="BQ201" s="16"/>
      <c r="BR201" s="16"/>
      <c r="BS201" s="16"/>
      <c r="BT201" s="16"/>
      <c r="BU201" s="16"/>
      <c r="BV201" s="16"/>
      <c r="BW201" s="16"/>
      <c r="BX201" s="16"/>
      <c r="BY201" s="16"/>
      <c r="BZ201" s="16"/>
      <c r="CA201" s="16"/>
      <c r="CB201" s="16"/>
      <c r="CC201" s="16"/>
      <c r="CD201" s="16"/>
      <c r="CE201" s="16"/>
      <c r="CF201" s="16"/>
    </row>
    <row r="202" spans="1:84" x14ac:dyDescent="0.25">
      <c r="A202" s="16"/>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c r="AA202" s="16"/>
      <c r="AB202" s="16"/>
      <c r="AC202" s="16"/>
      <c r="AD202" s="16"/>
      <c r="AE202" s="20" t="s">
        <v>1035</v>
      </c>
      <c r="AF202" s="16"/>
      <c r="AG202" s="16"/>
      <c r="AH202" s="16"/>
      <c r="AI202" s="16"/>
      <c r="AJ202" s="16"/>
      <c r="AK202" s="16"/>
      <c r="AL202" s="16"/>
      <c r="AM202" s="16"/>
      <c r="AN202" s="16"/>
      <c r="AO202" s="16"/>
      <c r="AP202" s="16"/>
      <c r="AQ202" s="16"/>
      <c r="AR202" s="16"/>
      <c r="AS202" s="16"/>
      <c r="AT202" s="16"/>
      <c r="AU202" s="16"/>
      <c r="AV202" s="16"/>
      <c r="AW202" s="16"/>
      <c r="AX202" s="16"/>
      <c r="AY202" s="16"/>
      <c r="AZ202" s="16"/>
      <c r="BA202" s="16"/>
      <c r="BB202" s="16"/>
      <c r="BC202" s="16"/>
      <c r="BD202" s="16"/>
      <c r="BE202" s="16"/>
      <c r="BF202" s="16"/>
      <c r="BG202" s="16"/>
      <c r="BH202" s="16"/>
      <c r="BI202" s="16"/>
      <c r="BJ202" s="16"/>
      <c r="BK202" s="16"/>
      <c r="BL202" s="16"/>
      <c r="BM202" s="16"/>
      <c r="BN202" s="16"/>
      <c r="BO202" s="16"/>
      <c r="BP202" s="16"/>
      <c r="BQ202" s="16"/>
      <c r="BR202" s="16"/>
      <c r="BS202" s="16"/>
      <c r="BT202" s="16"/>
      <c r="BU202" s="16"/>
      <c r="BV202" s="16"/>
      <c r="BW202" s="16"/>
      <c r="BX202" s="16"/>
      <c r="BY202" s="16"/>
      <c r="BZ202" s="16"/>
      <c r="CA202" s="16"/>
      <c r="CB202" s="16"/>
      <c r="CC202" s="16"/>
      <c r="CD202" s="16"/>
      <c r="CE202" s="16"/>
      <c r="CF202" s="16"/>
    </row>
    <row r="203" spans="1:84" x14ac:dyDescent="0.25">
      <c r="A203" s="16"/>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c r="AA203" s="16"/>
      <c r="AB203" s="16"/>
      <c r="AC203" s="16"/>
      <c r="AD203" s="16"/>
      <c r="AE203" s="20" t="s">
        <v>1039</v>
      </c>
      <c r="AF203" s="16"/>
      <c r="AG203" s="16"/>
      <c r="AH203" s="16"/>
      <c r="AI203" s="16"/>
      <c r="AJ203" s="16"/>
      <c r="AK203" s="16"/>
      <c r="AL203" s="16"/>
      <c r="AM203" s="16"/>
      <c r="AN203" s="16"/>
      <c r="AO203" s="16"/>
      <c r="AP203" s="16"/>
      <c r="AQ203" s="16"/>
      <c r="AR203" s="16"/>
      <c r="AS203" s="16"/>
      <c r="AT203" s="16"/>
      <c r="AU203" s="16"/>
      <c r="AV203" s="16"/>
      <c r="AW203" s="16"/>
      <c r="AX203" s="16"/>
      <c r="AY203" s="16"/>
      <c r="AZ203" s="16"/>
      <c r="BA203" s="16"/>
      <c r="BB203" s="16"/>
      <c r="BC203" s="16"/>
      <c r="BD203" s="16"/>
      <c r="BE203" s="16"/>
      <c r="BF203" s="16"/>
      <c r="BG203" s="16"/>
      <c r="BH203" s="16"/>
      <c r="BI203" s="16"/>
      <c r="BJ203" s="16"/>
      <c r="BK203" s="16"/>
      <c r="BL203" s="16"/>
      <c r="BM203" s="16"/>
      <c r="BN203" s="16"/>
      <c r="BO203" s="16"/>
      <c r="BP203" s="16"/>
      <c r="BQ203" s="16"/>
      <c r="BR203" s="16"/>
      <c r="BS203" s="16"/>
      <c r="BT203" s="16"/>
      <c r="BU203" s="16"/>
      <c r="BV203" s="16"/>
      <c r="BW203" s="16"/>
      <c r="BX203" s="16"/>
      <c r="BY203" s="16"/>
      <c r="BZ203" s="16"/>
      <c r="CA203" s="16"/>
      <c r="CB203" s="16"/>
      <c r="CC203" s="16"/>
      <c r="CD203" s="16"/>
      <c r="CE203" s="16"/>
      <c r="CF203" s="16"/>
    </row>
    <row r="204" spans="1:84" x14ac:dyDescent="0.25">
      <c r="A204" s="16"/>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c r="AA204" s="16"/>
      <c r="AB204" s="16"/>
      <c r="AC204" s="16"/>
      <c r="AD204" s="16"/>
      <c r="AE204" s="20" t="s">
        <v>1042</v>
      </c>
      <c r="AF204" s="16"/>
      <c r="AG204" s="16"/>
      <c r="AH204" s="16"/>
      <c r="AI204" s="16"/>
      <c r="AJ204" s="16"/>
      <c r="AK204" s="16"/>
      <c r="AL204" s="16"/>
      <c r="AM204" s="16"/>
      <c r="AN204" s="16"/>
      <c r="AO204" s="16"/>
      <c r="AP204" s="16"/>
      <c r="AQ204" s="16"/>
      <c r="AR204" s="16"/>
      <c r="AS204" s="16"/>
      <c r="AT204" s="16"/>
      <c r="AU204" s="16"/>
      <c r="AV204" s="16"/>
      <c r="AW204" s="16"/>
      <c r="AX204" s="16"/>
      <c r="AY204" s="16"/>
      <c r="AZ204" s="16"/>
      <c r="BA204" s="16"/>
      <c r="BB204" s="16"/>
      <c r="BC204" s="16"/>
      <c r="BD204" s="16"/>
      <c r="BE204" s="16"/>
      <c r="BF204" s="16"/>
      <c r="BG204" s="16"/>
      <c r="BH204" s="16"/>
      <c r="BI204" s="16"/>
      <c r="BJ204" s="16"/>
      <c r="BK204" s="16"/>
      <c r="BL204" s="16"/>
      <c r="BM204" s="16"/>
      <c r="BN204" s="16"/>
      <c r="BO204" s="16"/>
      <c r="BP204" s="16"/>
      <c r="BQ204" s="16"/>
      <c r="BR204" s="16"/>
      <c r="BS204" s="16"/>
      <c r="BT204" s="16"/>
      <c r="BU204" s="16"/>
      <c r="BV204" s="16"/>
      <c r="BW204" s="16"/>
      <c r="BX204" s="16"/>
      <c r="BY204" s="16"/>
      <c r="BZ204" s="16"/>
      <c r="CA204" s="16"/>
      <c r="CB204" s="16"/>
      <c r="CC204" s="16"/>
      <c r="CD204" s="16"/>
      <c r="CE204" s="16"/>
      <c r="CF204" s="16"/>
    </row>
    <row r="205" spans="1:84" x14ac:dyDescent="0.25">
      <c r="A205" s="16"/>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c r="AA205" s="16"/>
      <c r="AB205" s="16"/>
      <c r="AC205" s="16"/>
      <c r="AD205" s="16"/>
      <c r="AE205" s="20" t="s">
        <v>1045</v>
      </c>
      <c r="AF205" s="16"/>
      <c r="AG205" s="16"/>
      <c r="AH205" s="16"/>
      <c r="AI205" s="16"/>
      <c r="AJ205" s="16"/>
      <c r="AK205" s="16"/>
      <c r="AL205" s="16"/>
      <c r="AM205" s="16"/>
      <c r="AN205" s="16"/>
      <c r="AO205" s="16"/>
      <c r="AP205" s="16"/>
      <c r="AQ205" s="16"/>
      <c r="AR205" s="16"/>
      <c r="AS205" s="16"/>
      <c r="AT205" s="16"/>
      <c r="AU205" s="16"/>
      <c r="AV205" s="16"/>
      <c r="AW205" s="16"/>
      <c r="AX205" s="16"/>
      <c r="AY205" s="16"/>
      <c r="AZ205" s="16"/>
      <c r="BA205" s="16"/>
      <c r="BB205" s="16"/>
      <c r="BC205" s="16"/>
      <c r="BD205" s="16"/>
      <c r="BE205" s="16"/>
      <c r="BF205" s="16"/>
      <c r="BG205" s="16"/>
      <c r="BH205" s="16"/>
      <c r="BI205" s="16"/>
      <c r="BJ205" s="16"/>
      <c r="BK205" s="16"/>
      <c r="BL205" s="16"/>
      <c r="BM205" s="16"/>
      <c r="BN205" s="16"/>
      <c r="BO205" s="16"/>
      <c r="BP205" s="16"/>
      <c r="BQ205" s="16"/>
      <c r="BR205" s="16"/>
      <c r="BS205" s="16"/>
      <c r="BT205" s="16"/>
      <c r="BU205" s="16"/>
      <c r="BV205" s="16"/>
      <c r="BW205" s="16"/>
      <c r="BX205" s="16"/>
      <c r="BY205" s="16"/>
      <c r="BZ205" s="16"/>
      <c r="CA205" s="16"/>
      <c r="CB205" s="16"/>
      <c r="CC205" s="16"/>
      <c r="CD205" s="16"/>
      <c r="CE205" s="16"/>
      <c r="CF205" s="16"/>
    </row>
    <row r="206" spans="1:84" x14ac:dyDescent="0.25">
      <c r="A206" s="16"/>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c r="AA206" s="16"/>
      <c r="AB206" s="16"/>
      <c r="AC206" s="16"/>
      <c r="AD206" s="16"/>
      <c r="AE206" s="20" t="s">
        <v>1053</v>
      </c>
      <c r="AF206" s="16"/>
      <c r="AG206" s="16"/>
      <c r="AH206" s="16"/>
      <c r="AI206" s="16"/>
      <c r="AJ206" s="16"/>
      <c r="AK206" s="16"/>
      <c r="AL206" s="16"/>
      <c r="AM206" s="16"/>
      <c r="AN206" s="16"/>
      <c r="AO206" s="16"/>
      <c r="AP206" s="16"/>
      <c r="AQ206" s="16"/>
      <c r="AR206" s="16"/>
      <c r="AS206" s="16"/>
      <c r="AT206" s="16"/>
      <c r="AU206" s="16"/>
      <c r="AV206" s="16"/>
      <c r="AW206" s="16"/>
      <c r="AX206" s="16"/>
      <c r="AY206" s="16"/>
      <c r="AZ206" s="16"/>
      <c r="BA206" s="16"/>
      <c r="BB206" s="16"/>
      <c r="BC206" s="16"/>
      <c r="BD206" s="16"/>
      <c r="BE206" s="16"/>
      <c r="BF206" s="16"/>
      <c r="BG206" s="16"/>
      <c r="BH206" s="16"/>
      <c r="BI206" s="16"/>
      <c r="BJ206" s="16"/>
      <c r="BK206" s="16"/>
      <c r="BL206" s="16"/>
      <c r="BM206" s="16"/>
      <c r="BN206" s="16"/>
      <c r="BO206" s="16"/>
      <c r="BP206" s="16"/>
      <c r="BQ206" s="16"/>
      <c r="BR206" s="16"/>
      <c r="BS206" s="16"/>
      <c r="BT206" s="16"/>
      <c r="BU206" s="16"/>
      <c r="BV206" s="16"/>
      <c r="BW206" s="16"/>
      <c r="BX206" s="16"/>
      <c r="BY206" s="16"/>
      <c r="BZ206" s="16"/>
      <c r="CA206" s="16"/>
      <c r="CB206" s="16"/>
      <c r="CC206" s="16"/>
      <c r="CD206" s="16"/>
      <c r="CE206" s="16"/>
      <c r="CF206" s="16"/>
    </row>
    <row r="207" spans="1:84" x14ac:dyDescent="0.25">
      <c r="A207" s="16"/>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c r="AA207" s="16"/>
      <c r="AB207" s="16"/>
      <c r="AC207" s="16"/>
      <c r="AD207" s="16"/>
      <c r="AE207" s="20" t="s">
        <v>1056</v>
      </c>
      <c r="AF207" s="16"/>
      <c r="AG207" s="16"/>
      <c r="AH207" s="16"/>
      <c r="AI207" s="16"/>
      <c r="AJ207" s="16"/>
      <c r="AK207" s="16"/>
      <c r="AL207" s="16"/>
      <c r="AM207" s="16"/>
      <c r="AN207" s="16"/>
      <c r="AO207" s="16"/>
      <c r="AP207" s="16"/>
      <c r="AQ207" s="16"/>
      <c r="AR207" s="16"/>
      <c r="AS207" s="16"/>
      <c r="AT207" s="16"/>
      <c r="AU207" s="16"/>
      <c r="AV207" s="16"/>
      <c r="AW207" s="16"/>
      <c r="AX207" s="16"/>
      <c r="AY207" s="16"/>
      <c r="AZ207" s="16"/>
      <c r="BA207" s="16"/>
      <c r="BB207" s="16"/>
      <c r="BC207" s="16"/>
      <c r="BD207" s="16"/>
      <c r="BE207" s="16"/>
      <c r="BF207" s="16"/>
      <c r="BG207" s="16"/>
      <c r="BH207" s="16"/>
      <c r="BI207" s="16"/>
      <c r="BJ207" s="16"/>
      <c r="BK207" s="16"/>
      <c r="BL207" s="16"/>
      <c r="BM207" s="16"/>
      <c r="BN207" s="16"/>
      <c r="BO207" s="16"/>
      <c r="BP207" s="16"/>
      <c r="BQ207" s="16"/>
      <c r="BR207" s="16"/>
      <c r="BS207" s="16"/>
      <c r="BT207" s="16"/>
      <c r="BU207" s="16"/>
      <c r="BV207" s="16"/>
      <c r="BW207" s="16"/>
      <c r="BX207" s="16"/>
      <c r="BY207" s="16"/>
      <c r="BZ207" s="16"/>
      <c r="CA207" s="16"/>
      <c r="CB207" s="16"/>
      <c r="CC207" s="16"/>
      <c r="CD207" s="16"/>
      <c r="CE207" s="16"/>
      <c r="CF207" s="16"/>
    </row>
    <row r="208" spans="1:84" x14ac:dyDescent="0.25">
      <c r="A208" s="16"/>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c r="AA208" s="16"/>
      <c r="AB208" s="16"/>
      <c r="AC208" s="16"/>
      <c r="AD208" s="16"/>
      <c r="AE208" s="20" t="s">
        <v>1060</v>
      </c>
      <c r="AF208" s="16"/>
      <c r="AG208" s="16"/>
      <c r="AH208" s="16"/>
      <c r="AI208" s="16"/>
      <c r="AJ208" s="16"/>
      <c r="AK208" s="16"/>
      <c r="AL208" s="16"/>
      <c r="AM208" s="16"/>
      <c r="AN208" s="16"/>
      <c r="AO208" s="16"/>
      <c r="AP208" s="16"/>
      <c r="AQ208" s="16"/>
      <c r="AR208" s="16"/>
      <c r="AS208" s="16"/>
      <c r="AT208" s="16"/>
      <c r="AU208" s="16"/>
      <c r="AV208" s="16"/>
      <c r="AW208" s="16"/>
      <c r="AX208" s="16"/>
      <c r="AY208" s="16"/>
      <c r="AZ208" s="16"/>
      <c r="BA208" s="16"/>
      <c r="BB208" s="16"/>
      <c r="BC208" s="16"/>
      <c r="BD208" s="16"/>
      <c r="BE208" s="16"/>
      <c r="BF208" s="16"/>
      <c r="BG208" s="16"/>
      <c r="BH208" s="16"/>
      <c r="BI208" s="16"/>
      <c r="BJ208" s="16"/>
      <c r="BK208" s="16"/>
      <c r="BL208" s="16"/>
      <c r="BM208" s="16"/>
      <c r="BN208" s="16"/>
      <c r="BO208" s="16"/>
      <c r="BP208" s="16"/>
      <c r="BQ208" s="16"/>
      <c r="BR208" s="16"/>
      <c r="BS208" s="16"/>
      <c r="BT208" s="16"/>
      <c r="BU208" s="16"/>
      <c r="BV208" s="16"/>
      <c r="BW208" s="16"/>
      <c r="BX208" s="16"/>
      <c r="BY208" s="16"/>
      <c r="BZ208" s="16"/>
      <c r="CA208" s="16"/>
      <c r="CB208" s="16"/>
      <c r="CC208" s="16"/>
      <c r="CD208" s="16"/>
      <c r="CE208" s="16"/>
      <c r="CF208" s="16"/>
    </row>
    <row r="209" spans="1:84" x14ac:dyDescent="0.25">
      <c r="A209" s="16"/>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c r="AA209" s="16"/>
      <c r="AB209" s="16"/>
      <c r="AC209" s="16"/>
      <c r="AD209" s="16"/>
      <c r="AE209" s="20" t="s">
        <v>1064</v>
      </c>
      <c r="AF209" s="16"/>
      <c r="AG209" s="16"/>
      <c r="AH209" s="16"/>
      <c r="AI209" s="16"/>
      <c r="AJ209" s="16"/>
      <c r="AK209" s="16"/>
      <c r="AL209" s="16"/>
      <c r="AM209" s="16"/>
      <c r="AN209" s="16"/>
      <c r="AO209" s="16"/>
      <c r="AP209" s="16"/>
      <c r="AQ209" s="16"/>
      <c r="AR209" s="16"/>
      <c r="AS209" s="16"/>
      <c r="AT209" s="16"/>
      <c r="AU209" s="16"/>
      <c r="AV209" s="16"/>
      <c r="AW209" s="16"/>
      <c r="AX209" s="16"/>
      <c r="AY209" s="16"/>
      <c r="AZ209" s="16"/>
      <c r="BA209" s="16"/>
      <c r="BB209" s="16"/>
      <c r="BC209" s="16"/>
      <c r="BD209" s="16"/>
      <c r="BE209" s="16"/>
      <c r="BF209" s="16"/>
      <c r="BG209" s="16"/>
      <c r="BH209" s="16"/>
      <c r="BI209" s="16"/>
      <c r="BJ209" s="16"/>
      <c r="BK209" s="16"/>
      <c r="BL209" s="16"/>
      <c r="BM209" s="16"/>
      <c r="BN209" s="16"/>
      <c r="BO209" s="16"/>
      <c r="BP209" s="16"/>
      <c r="BQ209" s="16"/>
      <c r="BR209" s="16"/>
      <c r="BS209" s="16"/>
      <c r="BT209" s="16"/>
      <c r="BU209" s="16"/>
      <c r="BV209" s="16"/>
      <c r="BW209" s="16"/>
      <c r="BX209" s="16"/>
      <c r="BY209" s="16"/>
      <c r="BZ209" s="16"/>
      <c r="CA209" s="16"/>
      <c r="CB209" s="16"/>
      <c r="CC209" s="16"/>
      <c r="CD209" s="16"/>
      <c r="CE209" s="16"/>
      <c r="CF209" s="16"/>
    </row>
    <row r="210" spans="1:84" x14ac:dyDescent="0.25">
      <c r="A210" s="16"/>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c r="AA210" s="16"/>
      <c r="AB210" s="16"/>
      <c r="AC210" s="16"/>
      <c r="AD210" s="16"/>
      <c r="AE210" s="20" t="s">
        <v>1067</v>
      </c>
      <c r="AF210" s="16"/>
      <c r="AG210" s="16"/>
      <c r="AH210" s="16"/>
      <c r="AI210" s="16"/>
      <c r="AJ210" s="16"/>
      <c r="AK210" s="16"/>
      <c r="AL210" s="16"/>
      <c r="AM210" s="16"/>
      <c r="AN210" s="16"/>
      <c r="AO210" s="16"/>
      <c r="AP210" s="16"/>
      <c r="AQ210" s="16"/>
      <c r="AR210" s="16"/>
      <c r="AS210" s="16"/>
      <c r="AT210" s="16"/>
      <c r="AU210" s="16"/>
      <c r="AV210" s="16"/>
      <c r="AW210" s="16"/>
      <c r="AX210" s="16"/>
      <c r="AY210" s="16"/>
      <c r="AZ210" s="16"/>
      <c r="BA210" s="16"/>
      <c r="BB210" s="16"/>
      <c r="BC210" s="16"/>
      <c r="BD210" s="16"/>
      <c r="BE210" s="16"/>
      <c r="BF210" s="16"/>
      <c r="BG210" s="16"/>
      <c r="BH210" s="16"/>
      <c r="BI210" s="16"/>
      <c r="BJ210" s="16"/>
      <c r="BK210" s="16"/>
      <c r="BL210" s="16"/>
      <c r="BM210" s="16"/>
      <c r="BN210" s="16"/>
      <c r="BO210" s="16"/>
      <c r="BP210" s="16"/>
      <c r="BQ210" s="16"/>
      <c r="BR210" s="16"/>
      <c r="BS210" s="16"/>
      <c r="BT210" s="16"/>
      <c r="BU210" s="16"/>
      <c r="BV210" s="16"/>
      <c r="BW210" s="16"/>
      <c r="BX210" s="16"/>
      <c r="BY210" s="16"/>
      <c r="BZ210" s="16"/>
      <c r="CA210" s="16"/>
      <c r="CB210" s="16"/>
      <c r="CC210" s="16"/>
      <c r="CD210" s="16"/>
      <c r="CE210" s="16"/>
      <c r="CF210" s="16"/>
    </row>
    <row r="211" spans="1:84" x14ac:dyDescent="0.25">
      <c r="A211" s="16"/>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c r="AA211" s="16"/>
      <c r="AB211" s="16"/>
      <c r="AC211" s="16"/>
      <c r="AD211" s="16"/>
      <c r="AE211" s="20" t="s">
        <v>1071</v>
      </c>
      <c r="AF211" s="16"/>
      <c r="AG211" s="16"/>
      <c r="AH211" s="16"/>
      <c r="AI211" s="16"/>
      <c r="AJ211" s="16"/>
      <c r="AK211" s="16"/>
      <c r="AL211" s="16"/>
      <c r="AM211" s="16"/>
      <c r="AN211" s="16"/>
      <c r="AO211" s="16"/>
      <c r="AP211" s="16"/>
      <c r="AQ211" s="16"/>
      <c r="AR211" s="16"/>
      <c r="AS211" s="16"/>
      <c r="AT211" s="16"/>
      <c r="AU211" s="16"/>
      <c r="AV211" s="16"/>
      <c r="AW211" s="16"/>
      <c r="AX211" s="16"/>
      <c r="AY211" s="16"/>
      <c r="AZ211" s="16"/>
      <c r="BA211" s="16"/>
      <c r="BB211" s="16"/>
      <c r="BC211" s="16"/>
      <c r="BD211" s="16"/>
      <c r="BE211" s="16"/>
      <c r="BF211" s="16"/>
      <c r="BG211" s="16"/>
      <c r="BH211" s="16"/>
      <c r="BI211" s="16"/>
      <c r="BJ211" s="16"/>
      <c r="BK211" s="16"/>
      <c r="BL211" s="16"/>
      <c r="BM211" s="16"/>
      <c r="BN211" s="16"/>
      <c r="BO211" s="16"/>
      <c r="BP211" s="16"/>
      <c r="BQ211" s="16"/>
      <c r="BR211" s="16"/>
      <c r="BS211" s="16"/>
      <c r="BT211" s="16"/>
      <c r="BU211" s="16"/>
      <c r="BV211" s="16"/>
      <c r="BW211" s="16"/>
      <c r="BX211" s="16"/>
      <c r="BY211" s="16"/>
      <c r="BZ211" s="16"/>
      <c r="CA211" s="16"/>
      <c r="CB211" s="16"/>
      <c r="CC211" s="16"/>
      <c r="CD211" s="16"/>
      <c r="CE211" s="16"/>
      <c r="CF211" s="16"/>
    </row>
    <row r="212" spans="1:84" x14ac:dyDescent="0.25">
      <c r="A212" s="16"/>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c r="AA212" s="16"/>
      <c r="AB212" s="16"/>
      <c r="AC212" s="16"/>
      <c r="AD212" s="16"/>
      <c r="AE212" s="20" t="s">
        <v>1074</v>
      </c>
      <c r="AF212" s="16"/>
      <c r="AG212" s="16"/>
      <c r="AH212" s="16"/>
      <c r="AI212" s="16"/>
      <c r="AJ212" s="16"/>
      <c r="AK212" s="16"/>
      <c r="AL212" s="16"/>
      <c r="AM212" s="16"/>
      <c r="AN212" s="16"/>
      <c r="AO212" s="16"/>
      <c r="AP212" s="16"/>
      <c r="AQ212" s="16"/>
      <c r="AR212" s="16"/>
      <c r="AS212" s="16"/>
      <c r="AT212" s="16"/>
      <c r="AU212" s="16"/>
      <c r="AV212" s="16"/>
      <c r="AW212" s="16"/>
      <c r="AX212" s="16"/>
      <c r="AY212" s="16"/>
      <c r="AZ212" s="16"/>
      <c r="BA212" s="16"/>
      <c r="BB212" s="16"/>
      <c r="BC212" s="16"/>
      <c r="BD212" s="16"/>
      <c r="BE212" s="16"/>
      <c r="BF212" s="16"/>
      <c r="BG212" s="16"/>
      <c r="BH212" s="16"/>
      <c r="BI212" s="16"/>
      <c r="BJ212" s="16"/>
      <c r="BK212" s="16"/>
      <c r="BL212" s="16"/>
      <c r="BM212" s="16"/>
      <c r="BN212" s="16"/>
      <c r="BO212" s="16"/>
      <c r="BP212" s="16"/>
      <c r="BQ212" s="16"/>
      <c r="BR212" s="16"/>
      <c r="BS212" s="16"/>
      <c r="BT212" s="16"/>
      <c r="BU212" s="16"/>
      <c r="BV212" s="16"/>
      <c r="BW212" s="16"/>
      <c r="BX212" s="16"/>
      <c r="BY212" s="16"/>
      <c r="BZ212" s="16"/>
      <c r="CA212" s="16"/>
      <c r="CB212" s="16"/>
      <c r="CC212" s="16"/>
      <c r="CD212" s="16"/>
      <c r="CE212" s="16"/>
      <c r="CF212" s="16"/>
    </row>
    <row r="213" spans="1:84" x14ac:dyDescent="0.25">
      <c r="A213" s="16"/>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c r="AA213" s="16"/>
      <c r="AB213" s="16"/>
      <c r="AC213" s="16"/>
      <c r="AD213" s="16"/>
      <c r="AE213" s="20" t="s">
        <v>1081</v>
      </c>
      <c r="AF213" s="16"/>
      <c r="AG213" s="16"/>
      <c r="AH213" s="16"/>
      <c r="AI213" s="16"/>
      <c r="AJ213" s="16"/>
      <c r="AK213" s="16"/>
      <c r="AL213" s="16"/>
      <c r="AM213" s="16"/>
      <c r="AN213" s="16"/>
      <c r="AO213" s="16"/>
      <c r="AP213" s="16"/>
      <c r="AQ213" s="16"/>
      <c r="AR213" s="16"/>
      <c r="AS213" s="16"/>
      <c r="AT213" s="16"/>
      <c r="AU213" s="16"/>
      <c r="AV213" s="16"/>
      <c r="AW213" s="16"/>
      <c r="AX213" s="16"/>
      <c r="AY213" s="16"/>
      <c r="AZ213" s="16"/>
      <c r="BA213" s="16"/>
      <c r="BB213" s="16"/>
      <c r="BC213" s="16"/>
      <c r="BD213" s="16"/>
      <c r="BE213" s="16"/>
      <c r="BF213" s="16"/>
      <c r="BG213" s="16"/>
      <c r="BH213" s="16"/>
      <c r="BI213" s="16"/>
      <c r="BJ213" s="16"/>
      <c r="BK213" s="16"/>
      <c r="BL213" s="16"/>
      <c r="BM213" s="16"/>
      <c r="BN213" s="16"/>
      <c r="BO213" s="16"/>
      <c r="BP213" s="16"/>
      <c r="BQ213" s="16"/>
      <c r="BR213" s="16"/>
      <c r="BS213" s="16"/>
      <c r="BT213" s="16"/>
      <c r="BU213" s="16"/>
      <c r="BV213" s="16"/>
      <c r="BW213" s="16"/>
      <c r="BX213" s="16"/>
      <c r="BY213" s="16"/>
      <c r="BZ213" s="16"/>
      <c r="CA213" s="16"/>
      <c r="CB213" s="16"/>
      <c r="CC213" s="16"/>
      <c r="CD213" s="16"/>
      <c r="CE213" s="16"/>
      <c r="CF213" s="16"/>
    </row>
    <row r="214" spans="1:84" x14ac:dyDescent="0.25">
      <c r="A214" s="16"/>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c r="AA214" s="16"/>
      <c r="AB214" s="16"/>
      <c r="AC214" s="16"/>
      <c r="AD214" s="16"/>
      <c r="AE214" s="20" t="s">
        <v>1085</v>
      </c>
      <c r="AF214" s="16"/>
      <c r="AG214" s="16"/>
      <c r="AH214" s="16"/>
      <c r="AI214" s="16"/>
      <c r="AJ214" s="16"/>
      <c r="AK214" s="16"/>
      <c r="AL214" s="16"/>
      <c r="AM214" s="16"/>
      <c r="AN214" s="16"/>
      <c r="AO214" s="16"/>
      <c r="AP214" s="16"/>
      <c r="AQ214" s="16"/>
      <c r="AR214" s="16"/>
      <c r="AS214" s="16"/>
      <c r="AT214" s="16"/>
      <c r="AU214" s="16"/>
      <c r="AV214" s="16"/>
      <c r="AW214" s="16"/>
      <c r="AX214" s="16"/>
      <c r="AY214" s="16"/>
      <c r="AZ214" s="16"/>
      <c r="BA214" s="16"/>
      <c r="BB214" s="16"/>
      <c r="BC214" s="16"/>
      <c r="BD214" s="16"/>
      <c r="BE214" s="16"/>
      <c r="BF214" s="16"/>
      <c r="BG214" s="16"/>
      <c r="BH214" s="16"/>
      <c r="BI214" s="16"/>
      <c r="BJ214" s="16"/>
      <c r="BK214" s="16"/>
      <c r="BL214" s="16"/>
      <c r="BM214" s="16"/>
      <c r="BN214" s="16"/>
      <c r="BO214" s="16"/>
      <c r="BP214" s="16"/>
      <c r="BQ214" s="16"/>
      <c r="BR214" s="16"/>
      <c r="BS214" s="16"/>
      <c r="BT214" s="16"/>
      <c r="BU214" s="16"/>
      <c r="BV214" s="16"/>
      <c r="BW214" s="16"/>
      <c r="BX214" s="16"/>
      <c r="BY214" s="16"/>
      <c r="BZ214" s="16"/>
      <c r="CA214" s="16"/>
      <c r="CB214" s="16"/>
      <c r="CC214" s="16"/>
      <c r="CD214" s="16"/>
      <c r="CE214" s="16"/>
      <c r="CF214" s="16"/>
    </row>
    <row r="215" spans="1:84" x14ac:dyDescent="0.25">
      <c r="A215" s="16"/>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c r="AA215" s="16"/>
      <c r="AB215" s="16"/>
      <c r="AC215" s="16"/>
      <c r="AD215" s="16"/>
      <c r="AE215" s="20" t="s">
        <v>1089</v>
      </c>
      <c r="AF215" s="16"/>
      <c r="AG215" s="16"/>
      <c r="AH215" s="16"/>
      <c r="AI215" s="16"/>
      <c r="AJ215" s="16"/>
      <c r="AK215" s="16"/>
      <c r="AL215" s="16"/>
      <c r="AM215" s="16"/>
      <c r="AN215" s="16"/>
      <c r="AO215" s="16"/>
      <c r="AP215" s="16"/>
      <c r="AQ215" s="16"/>
      <c r="AR215" s="16"/>
      <c r="AS215" s="16"/>
      <c r="AT215" s="16"/>
      <c r="AU215" s="16"/>
      <c r="AV215" s="16"/>
      <c r="AW215" s="16"/>
      <c r="AX215" s="16"/>
      <c r="AY215" s="16"/>
      <c r="AZ215" s="16"/>
      <c r="BA215" s="16"/>
      <c r="BB215" s="16"/>
      <c r="BC215" s="16"/>
      <c r="BD215" s="16"/>
      <c r="BE215" s="16"/>
      <c r="BF215" s="16"/>
      <c r="BG215" s="16"/>
      <c r="BH215" s="16"/>
      <c r="BI215" s="16"/>
      <c r="BJ215" s="16"/>
      <c r="BK215" s="16"/>
      <c r="BL215" s="16"/>
      <c r="BM215" s="16"/>
      <c r="BN215" s="16"/>
      <c r="BO215" s="16"/>
      <c r="BP215" s="16"/>
      <c r="BQ215" s="16"/>
      <c r="BR215" s="16"/>
      <c r="BS215" s="16"/>
      <c r="BT215" s="16"/>
      <c r="BU215" s="16"/>
      <c r="BV215" s="16"/>
      <c r="BW215" s="16"/>
      <c r="BX215" s="16"/>
      <c r="BY215" s="16"/>
      <c r="BZ215" s="16"/>
      <c r="CA215" s="16"/>
      <c r="CB215" s="16"/>
      <c r="CC215" s="16"/>
      <c r="CD215" s="16"/>
      <c r="CE215" s="16"/>
      <c r="CF215" s="16"/>
    </row>
    <row r="216" spans="1:84" x14ac:dyDescent="0.25">
      <c r="A216" s="16"/>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c r="AA216" s="16"/>
      <c r="AB216" s="16"/>
      <c r="AC216" s="16"/>
      <c r="AD216" s="16"/>
      <c r="AE216" s="20" t="s">
        <v>1097</v>
      </c>
      <c r="AF216" s="16"/>
      <c r="AG216" s="16"/>
      <c r="AH216" s="16"/>
      <c r="AI216" s="16"/>
      <c r="AJ216" s="16"/>
      <c r="AK216" s="16"/>
      <c r="AL216" s="16"/>
      <c r="AM216" s="16"/>
      <c r="AN216" s="16"/>
      <c r="AO216" s="16"/>
      <c r="AP216" s="16"/>
      <c r="AQ216" s="16"/>
      <c r="AR216" s="16"/>
      <c r="AS216" s="16"/>
      <c r="AT216" s="16"/>
      <c r="AU216" s="16"/>
      <c r="AV216" s="16"/>
      <c r="AW216" s="16"/>
      <c r="AX216" s="16"/>
      <c r="AY216" s="16"/>
      <c r="AZ216" s="16"/>
      <c r="BA216" s="16"/>
      <c r="BB216" s="16"/>
      <c r="BC216" s="16"/>
      <c r="BD216" s="16"/>
      <c r="BE216" s="16"/>
      <c r="BF216" s="16"/>
      <c r="BG216" s="16"/>
      <c r="BH216" s="16"/>
      <c r="BI216" s="16"/>
      <c r="BJ216" s="16"/>
      <c r="BK216" s="16"/>
      <c r="BL216" s="16"/>
      <c r="BM216" s="16"/>
      <c r="BN216" s="16"/>
      <c r="BO216" s="16"/>
      <c r="BP216" s="16"/>
      <c r="BQ216" s="16"/>
      <c r="BR216" s="16"/>
      <c r="BS216" s="16"/>
      <c r="BT216" s="16"/>
      <c r="BU216" s="16"/>
      <c r="BV216" s="16"/>
      <c r="BW216" s="16"/>
      <c r="BX216" s="16"/>
      <c r="BY216" s="16"/>
      <c r="BZ216" s="16"/>
      <c r="CA216" s="16"/>
      <c r="CB216" s="16"/>
      <c r="CC216" s="16"/>
      <c r="CD216" s="16"/>
      <c r="CE216" s="16"/>
      <c r="CF216" s="16"/>
    </row>
    <row r="217" spans="1:84" x14ac:dyDescent="0.25">
      <c r="A217" s="16"/>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c r="AA217" s="16"/>
      <c r="AB217" s="16"/>
      <c r="AC217" s="16"/>
      <c r="AD217" s="16"/>
      <c r="AE217" s="20" t="s">
        <v>1100</v>
      </c>
      <c r="AF217" s="16"/>
      <c r="AG217" s="16"/>
      <c r="AH217" s="16"/>
      <c r="AI217" s="16"/>
      <c r="AJ217" s="16"/>
      <c r="AK217" s="16"/>
      <c r="AL217" s="16"/>
      <c r="AM217" s="16"/>
      <c r="AN217" s="16"/>
      <c r="AO217" s="16"/>
      <c r="AP217" s="16"/>
      <c r="AQ217" s="16"/>
      <c r="AR217" s="16"/>
      <c r="AS217" s="16"/>
      <c r="AT217" s="16"/>
      <c r="AU217" s="16"/>
      <c r="AV217" s="16"/>
      <c r="AW217" s="16"/>
      <c r="AX217" s="16"/>
      <c r="AY217" s="16"/>
      <c r="AZ217" s="16"/>
      <c r="BA217" s="16"/>
      <c r="BB217" s="16"/>
      <c r="BC217" s="16"/>
      <c r="BD217" s="16"/>
      <c r="BE217" s="16"/>
      <c r="BF217" s="16"/>
      <c r="BG217" s="16"/>
      <c r="BH217" s="16"/>
      <c r="BI217" s="16"/>
      <c r="BJ217" s="16"/>
      <c r="BK217" s="16"/>
      <c r="BL217" s="16"/>
      <c r="BM217" s="16"/>
      <c r="BN217" s="16"/>
      <c r="BO217" s="16"/>
      <c r="BP217" s="16"/>
      <c r="BQ217" s="16"/>
      <c r="BR217" s="16"/>
      <c r="BS217" s="16"/>
      <c r="BT217" s="16"/>
      <c r="BU217" s="16"/>
      <c r="BV217" s="16"/>
      <c r="BW217" s="16"/>
      <c r="BX217" s="16"/>
      <c r="BY217" s="16"/>
      <c r="BZ217" s="16"/>
      <c r="CA217" s="16"/>
      <c r="CB217" s="16"/>
      <c r="CC217" s="16"/>
      <c r="CD217" s="16"/>
      <c r="CE217" s="16"/>
      <c r="CF217" s="16"/>
    </row>
    <row r="218" spans="1:84" x14ac:dyDescent="0.25">
      <c r="A218" s="16"/>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c r="AA218" s="16"/>
      <c r="AB218" s="16"/>
      <c r="AC218" s="16"/>
      <c r="AD218" s="16"/>
      <c r="AE218" s="20" t="s">
        <v>1108</v>
      </c>
      <c r="AF218" s="16"/>
      <c r="AG218" s="16"/>
      <c r="AH218" s="16"/>
      <c r="AI218" s="16"/>
      <c r="AJ218" s="16"/>
      <c r="AK218" s="16"/>
      <c r="AL218" s="16"/>
      <c r="AM218" s="16"/>
      <c r="AN218" s="16"/>
      <c r="AO218" s="16"/>
      <c r="AP218" s="16"/>
      <c r="AQ218" s="16"/>
      <c r="AR218" s="16"/>
      <c r="AS218" s="16"/>
      <c r="AT218" s="16"/>
      <c r="AU218" s="16"/>
      <c r="AV218" s="16"/>
      <c r="AW218" s="16"/>
      <c r="AX218" s="16"/>
      <c r="AY218" s="16"/>
      <c r="AZ218" s="16"/>
      <c r="BA218" s="16"/>
      <c r="BB218" s="16"/>
      <c r="BC218" s="16"/>
      <c r="BD218" s="16"/>
      <c r="BE218" s="16"/>
      <c r="BF218" s="16"/>
      <c r="BG218" s="16"/>
      <c r="BH218" s="16"/>
      <c r="BI218" s="16"/>
      <c r="BJ218" s="16"/>
      <c r="BK218" s="16"/>
      <c r="BL218" s="16"/>
      <c r="BM218" s="16"/>
      <c r="BN218" s="16"/>
      <c r="BO218" s="16"/>
      <c r="BP218" s="16"/>
      <c r="BQ218" s="16"/>
      <c r="BR218" s="16"/>
      <c r="BS218" s="16"/>
      <c r="BT218" s="16"/>
      <c r="BU218" s="16"/>
      <c r="BV218" s="16"/>
      <c r="BW218" s="16"/>
      <c r="BX218" s="16"/>
      <c r="BY218" s="16"/>
      <c r="BZ218" s="16"/>
      <c r="CA218" s="16"/>
      <c r="CB218" s="16"/>
      <c r="CC218" s="16"/>
      <c r="CD218" s="16"/>
      <c r="CE218" s="16"/>
      <c r="CF218" s="16"/>
    </row>
    <row r="219" spans="1:84" x14ac:dyDescent="0.25">
      <c r="A219" s="16"/>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c r="AA219" s="16"/>
      <c r="AB219" s="16"/>
      <c r="AC219" s="16"/>
      <c r="AD219" s="16"/>
      <c r="AE219" s="20" t="s">
        <v>1112</v>
      </c>
      <c r="AF219" s="16"/>
      <c r="AG219" s="16"/>
      <c r="AH219" s="16"/>
      <c r="AI219" s="16"/>
      <c r="AJ219" s="16"/>
      <c r="AK219" s="16"/>
      <c r="AL219" s="16"/>
      <c r="AM219" s="16"/>
      <c r="AN219" s="16"/>
      <c r="AO219" s="16"/>
      <c r="AP219" s="16"/>
      <c r="AQ219" s="16"/>
      <c r="AR219" s="16"/>
      <c r="AS219" s="16"/>
      <c r="AT219" s="16"/>
      <c r="AU219" s="16"/>
      <c r="AV219" s="16"/>
      <c r="AW219" s="16"/>
      <c r="AX219" s="16"/>
      <c r="AY219" s="16"/>
      <c r="AZ219" s="16"/>
      <c r="BA219" s="16"/>
      <c r="BB219" s="16"/>
      <c r="BC219" s="16"/>
      <c r="BD219" s="16"/>
      <c r="BE219" s="16"/>
      <c r="BF219" s="16"/>
      <c r="BG219" s="16"/>
      <c r="BH219" s="16"/>
      <c r="BI219" s="16"/>
      <c r="BJ219" s="16"/>
      <c r="BK219" s="16"/>
      <c r="BL219" s="16"/>
      <c r="BM219" s="16"/>
      <c r="BN219" s="16"/>
      <c r="BO219" s="16"/>
      <c r="BP219" s="16"/>
      <c r="BQ219" s="16"/>
      <c r="BR219" s="16"/>
      <c r="BS219" s="16"/>
      <c r="BT219" s="16"/>
      <c r="BU219" s="16"/>
      <c r="BV219" s="16"/>
      <c r="BW219" s="16"/>
      <c r="BX219" s="16"/>
      <c r="BY219" s="16"/>
      <c r="BZ219" s="16"/>
      <c r="CA219" s="16"/>
      <c r="CB219" s="16"/>
      <c r="CC219" s="16"/>
      <c r="CD219" s="16"/>
      <c r="CE219" s="16"/>
      <c r="CF219" s="16"/>
    </row>
    <row r="220" spans="1:84" x14ac:dyDescent="0.25">
      <c r="A220" s="16"/>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c r="AA220" s="16"/>
      <c r="AB220" s="16"/>
      <c r="AC220" s="16"/>
      <c r="AD220" s="16"/>
      <c r="AE220" s="20" t="s">
        <v>1116</v>
      </c>
      <c r="AF220" s="16"/>
      <c r="AG220" s="16"/>
      <c r="AH220" s="16"/>
      <c r="AI220" s="16"/>
      <c r="AJ220" s="16"/>
      <c r="AK220" s="16"/>
      <c r="AL220" s="16"/>
      <c r="AM220" s="16"/>
      <c r="AN220" s="16"/>
      <c r="AO220" s="16"/>
      <c r="AP220" s="16"/>
      <c r="AQ220" s="16"/>
      <c r="AR220" s="16"/>
      <c r="AS220" s="16"/>
      <c r="AT220" s="16"/>
      <c r="AU220" s="16"/>
      <c r="AV220" s="16"/>
      <c r="AW220" s="16"/>
      <c r="AX220" s="16"/>
      <c r="AY220" s="16"/>
      <c r="AZ220" s="16"/>
      <c r="BA220" s="16"/>
      <c r="BB220" s="16"/>
      <c r="BC220" s="16"/>
      <c r="BD220" s="16"/>
      <c r="BE220" s="16"/>
      <c r="BF220" s="16"/>
      <c r="BG220" s="16"/>
      <c r="BH220" s="16"/>
      <c r="BI220" s="16"/>
      <c r="BJ220" s="16"/>
      <c r="BK220" s="16"/>
      <c r="BL220" s="16"/>
      <c r="BM220" s="16"/>
      <c r="BN220" s="16"/>
      <c r="BO220" s="16"/>
      <c r="BP220" s="16"/>
      <c r="BQ220" s="16"/>
      <c r="BR220" s="16"/>
      <c r="BS220" s="16"/>
      <c r="BT220" s="16"/>
      <c r="BU220" s="16"/>
      <c r="BV220" s="16"/>
      <c r="BW220" s="16"/>
      <c r="BX220" s="16"/>
      <c r="BY220" s="16"/>
      <c r="BZ220" s="16"/>
      <c r="CA220" s="16"/>
      <c r="CB220" s="16"/>
      <c r="CC220" s="16"/>
      <c r="CD220" s="16"/>
      <c r="CE220" s="16"/>
      <c r="CF220" s="16"/>
    </row>
    <row r="221" spans="1:84" x14ac:dyDescent="0.25">
      <c r="A221" s="16"/>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c r="AA221" s="16"/>
      <c r="AB221" s="16"/>
      <c r="AC221" s="16"/>
      <c r="AD221" s="16"/>
      <c r="AE221" s="20" t="s">
        <v>1120</v>
      </c>
      <c r="AF221" s="16"/>
      <c r="AG221" s="16"/>
      <c r="AH221" s="16"/>
      <c r="AI221" s="16"/>
      <c r="AJ221" s="16"/>
      <c r="AK221" s="16"/>
      <c r="AL221" s="16"/>
      <c r="AM221" s="16"/>
      <c r="AN221" s="16"/>
      <c r="AO221" s="16"/>
      <c r="AP221" s="16"/>
      <c r="AQ221" s="16"/>
      <c r="AR221" s="16"/>
      <c r="AS221" s="16"/>
      <c r="AT221" s="16"/>
      <c r="AU221" s="16"/>
      <c r="AV221" s="16"/>
      <c r="AW221" s="16"/>
      <c r="AX221" s="16"/>
      <c r="AY221" s="16"/>
      <c r="AZ221" s="16"/>
      <c r="BA221" s="16"/>
      <c r="BB221" s="16"/>
      <c r="BC221" s="16"/>
      <c r="BD221" s="16"/>
      <c r="BE221" s="16"/>
      <c r="BF221" s="16"/>
      <c r="BG221" s="16"/>
      <c r="BH221" s="16"/>
      <c r="BI221" s="16"/>
      <c r="BJ221" s="16"/>
      <c r="BK221" s="16"/>
      <c r="BL221" s="16"/>
      <c r="BM221" s="16"/>
      <c r="BN221" s="16"/>
      <c r="BO221" s="16"/>
      <c r="BP221" s="16"/>
      <c r="BQ221" s="16"/>
      <c r="BR221" s="16"/>
      <c r="BS221" s="16"/>
      <c r="BT221" s="16"/>
      <c r="BU221" s="16"/>
      <c r="BV221" s="16"/>
      <c r="BW221" s="16"/>
      <c r="BX221" s="16"/>
      <c r="BY221" s="16"/>
      <c r="BZ221" s="16"/>
      <c r="CA221" s="16"/>
      <c r="CB221" s="16"/>
      <c r="CC221" s="16"/>
      <c r="CD221" s="16"/>
      <c r="CE221" s="16"/>
      <c r="CF221" s="16"/>
    </row>
    <row r="222" spans="1:84" x14ac:dyDescent="0.25">
      <c r="A222" s="16"/>
      <c r="B222" s="16"/>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c r="AA222" s="16"/>
      <c r="AB222" s="16"/>
      <c r="AC222" s="16"/>
      <c r="AD222" s="16"/>
      <c r="AE222" s="20" t="s">
        <v>1127</v>
      </c>
      <c r="AF222" s="16"/>
      <c r="AG222" s="16"/>
      <c r="AH222" s="16"/>
      <c r="AI222" s="16"/>
      <c r="AJ222" s="16"/>
      <c r="AK222" s="16"/>
      <c r="AL222" s="16"/>
      <c r="AM222" s="16"/>
      <c r="AN222" s="16"/>
      <c r="AO222" s="16"/>
      <c r="AP222" s="16"/>
      <c r="AQ222" s="16"/>
      <c r="AR222" s="16"/>
      <c r="AS222" s="16"/>
      <c r="AT222" s="16"/>
      <c r="AU222" s="16"/>
      <c r="AV222" s="16"/>
      <c r="AW222" s="16"/>
      <c r="AX222" s="16"/>
      <c r="AY222" s="16"/>
      <c r="AZ222" s="16"/>
      <c r="BA222" s="16"/>
      <c r="BB222" s="16"/>
      <c r="BC222" s="16"/>
      <c r="BD222" s="16"/>
      <c r="BE222" s="16"/>
      <c r="BF222" s="16"/>
      <c r="BG222" s="16"/>
      <c r="BH222" s="16"/>
      <c r="BI222" s="16"/>
      <c r="BJ222" s="16"/>
      <c r="BK222" s="16"/>
      <c r="BL222" s="16"/>
      <c r="BM222" s="16"/>
      <c r="BN222" s="16"/>
      <c r="BO222" s="16"/>
      <c r="BP222" s="16"/>
      <c r="BQ222" s="16"/>
      <c r="BR222" s="16"/>
      <c r="BS222" s="16"/>
      <c r="BT222" s="16"/>
      <c r="BU222" s="16"/>
      <c r="BV222" s="16"/>
      <c r="BW222" s="16"/>
      <c r="BX222" s="16"/>
      <c r="BY222" s="16"/>
      <c r="BZ222" s="16"/>
      <c r="CA222" s="16"/>
      <c r="CB222" s="16"/>
      <c r="CC222" s="16"/>
      <c r="CD222" s="16"/>
      <c r="CE222" s="16"/>
      <c r="CF222" s="16"/>
    </row>
    <row r="223" spans="1:84" x14ac:dyDescent="0.25">
      <c r="A223" s="16"/>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c r="AA223" s="16"/>
      <c r="AB223" s="16"/>
      <c r="AC223" s="16"/>
      <c r="AD223" s="16"/>
      <c r="AE223" s="20" t="s">
        <v>1138</v>
      </c>
      <c r="AF223" s="16"/>
      <c r="AG223" s="16"/>
      <c r="AH223" s="16"/>
      <c r="AI223" s="16"/>
      <c r="AJ223" s="16"/>
      <c r="AK223" s="16"/>
      <c r="AL223" s="16"/>
      <c r="AM223" s="16"/>
      <c r="AN223" s="16"/>
      <c r="AO223" s="16"/>
      <c r="AP223" s="16"/>
      <c r="AQ223" s="16"/>
      <c r="AR223" s="16"/>
      <c r="AS223" s="16"/>
      <c r="AT223" s="16"/>
      <c r="AU223" s="16"/>
      <c r="AV223" s="16"/>
      <c r="AW223" s="16"/>
      <c r="AX223" s="16"/>
      <c r="AY223" s="16"/>
      <c r="AZ223" s="16"/>
      <c r="BA223" s="16"/>
      <c r="BB223" s="16"/>
      <c r="BC223" s="16"/>
      <c r="BD223" s="16"/>
      <c r="BE223" s="16"/>
      <c r="BF223" s="16"/>
      <c r="BG223" s="16"/>
      <c r="BH223" s="16"/>
      <c r="BI223" s="16"/>
      <c r="BJ223" s="16"/>
      <c r="BK223" s="16"/>
      <c r="BL223" s="16"/>
      <c r="BM223" s="16"/>
      <c r="BN223" s="16"/>
      <c r="BO223" s="16"/>
      <c r="BP223" s="16"/>
      <c r="BQ223" s="16"/>
      <c r="BR223" s="16"/>
      <c r="BS223" s="16"/>
      <c r="BT223" s="16"/>
      <c r="BU223" s="16"/>
      <c r="BV223" s="16"/>
      <c r="BW223" s="16"/>
      <c r="BX223" s="16"/>
      <c r="BY223" s="16"/>
      <c r="BZ223" s="16"/>
      <c r="CA223" s="16"/>
      <c r="CB223" s="16"/>
      <c r="CC223" s="16"/>
      <c r="CD223" s="16"/>
      <c r="CE223" s="16"/>
      <c r="CF223" s="16"/>
    </row>
    <row r="224" spans="1:84" x14ac:dyDescent="0.25">
      <c r="A224" s="16"/>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c r="AA224" s="16"/>
      <c r="AB224" s="16"/>
      <c r="AC224" s="16"/>
      <c r="AD224" s="16"/>
      <c r="AE224" s="20" t="s">
        <v>1145</v>
      </c>
      <c r="AF224" s="16"/>
      <c r="AG224" s="16"/>
      <c r="AH224" s="16"/>
      <c r="AI224" s="16"/>
      <c r="AJ224" s="16"/>
      <c r="AK224" s="16"/>
      <c r="AL224" s="16"/>
      <c r="AM224" s="16"/>
      <c r="AN224" s="16"/>
      <c r="AO224" s="16"/>
      <c r="AP224" s="16"/>
      <c r="AQ224" s="16"/>
      <c r="AR224" s="16"/>
      <c r="AS224" s="16"/>
      <c r="AT224" s="16"/>
      <c r="AU224" s="16"/>
      <c r="AV224" s="16"/>
      <c r="AW224" s="16"/>
      <c r="AX224" s="16"/>
      <c r="AY224" s="16"/>
      <c r="AZ224" s="16"/>
      <c r="BA224" s="16"/>
      <c r="BB224" s="16"/>
      <c r="BC224" s="16"/>
      <c r="BD224" s="16"/>
      <c r="BE224" s="16"/>
      <c r="BF224" s="16"/>
      <c r="BG224" s="16"/>
      <c r="BH224" s="16"/>
      <c r="BI224" s="16"/>
      <c r="BJ224" s="16"/>
      <c r="BK224" s="16"/>
      <c r="BL224" s="16"/>
      <c r="BM224" s="16"/>
      <c r="BN224" s="16"/>
      <c r="BO224" s="16"/>
      <c r="BP224" s="16"/>
      <c r="BQ224" s="16"/>
      <c r="BR224" s="16"/>
      <c r="BS224" s="16"/>
      <c r="BT224" s="16"/>
      <c r="BU224" s="16"/>
      <c r="BV224" s="16"/>
      <c r="BW224" s="16"/>
      <c r="BX224" s="16"/>
      <c r="BY224" s="16"/>
      <c r="BZ224" s="16"/>
      <c r="CA224" s="16"/>
      <c r="CB224" s="16"/>
      <c r="CC224" s="16"/>
      <c r="CD224" s="16"/>
      <c r="CE224" s="16"/>
      <c r="CF224" s="16"/>
    </row>
    <row r="225" spans="1:84" x14ac:dyDescent="0.25">
      <c r="A225" s="16"/>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c r="AA225" s="16"/>
      <c r="AB225" s="16"/>
      <c r="AC225" s="16"/>
      <c r="AD225" s="16"/>
      <c r="AE225" s="20" t="s">
        <v>1149</v>
      </c>
      <c r="AF225" s="16"/>
      <c r="AG225" s="16"/>
      <c r="AH225" s="16"/>
      <c r="AI225" s="16"/>
      <c r="AJ225" s="16"/>
      <c r="AK225" s="16"/>
      <c r="AL225" s="16"/>
      <c r="AM225" s="16"/>
      <c r="AN225" s="16"/>
      <c r="AO225" s="16"/>
      <c r="AP225" s="16"/>
      <c r="AQ225" s="16"/>
      <c r="AR225" s="16"/>
      <c r="AS225" s="16"/>
      <c r="AT225" s="16"/>
      <c r="AU225" s="16"/>
      <c r="AV225" s="16"/>
      <c r="AW225" s="16"/>
      <c r="AX225" s="16"/>
      <c r="AY225" s="16"/>
      <c r="AZ225" s="16"/>
      <c r="BA225" s="16"/>
      <c r="BB225" s="16"/>
      <c r="BC225" s="16"/>
      <c r="BD225" s="16"/>
      <c r="BE225" s="16"/>
      <c r="BF225" s="16"/>
      <c r="BG225" s="16"/>
      <c r="BH225" s="16"/>
      <c r="BI225" s="16"/>
      <c r="BJ225" s="16"/>
      <c r="BK225" s="16"/>
      <c r="BL225" s="16"/>
      <c r="BM225" s="16"/>
      <c r="BN225" s="16"/>
      <c r="BO225" s="16"/>
      <c r="BP225" s="16"/>
      <c r="BQ225" s="16"/>
      <c r="BR225" s="16"/>
      <c r="BS225" s="16"/>
      <c r="BT225" s="16"/>
      <c r="BU225" s="16"/>
      <c r="BV225" s="16"/>
      <c r="BW225" s="16"/>
      <c r="BX225" s="16"/>
      <c r="BY225" s="16"/>
      <c r="BZ225" s="16"/>
      <c r="CA225" s="16"/>
      <c r="CB225" s="16"/>
      <c r="CC225" s="16"/>
      <c r="CD225" s="16"/>
      <c r="CE225" s="16"/>
      <c r="CF225" s="16"/>
    </row>
    <row r="226" spans="1:84" x14ac:dyDescent="0.25">
      <c r="A226" s="16"/>
      <c r="B226" s="16"/>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c r="AA226" s="16"/>
      <c r="AB226" s="16"/>
      <c r="AC226" s="16"/>
      <c r="AD226" s="16"/>
      <c r="AE226" s="20" t="s">
        <v>1153</v>
      </c>
      <c r="AF226" s="16"/>
      <c r="AG226" s="16"/>
      <c r="AH226" s="16"/>
      <c r="AI226" s="16"/>
      <c r="AJ226" s="16"/>
      <c r="AK226" s="16"/>
      <c r="AL226" s="16"/>
      <c r="AM226" s="16"/>
      <c r="AN226" s="16"/>
      <c r="AO226" s="16"/>
      <c r="AP226" s="16"/>
      <c r="AQ226" s="16"/>
      <c r="AR226" s="16"/>
      <c r="AS226" s="16"/>
      <c r="AT226" s="16"/>
      <c r="AU226" s="16"/>
      <c r="AV226" s="16"/>
      <c r="AW226" s="16"/>
      <c r="AX226" s="16"/>
      <c r="AY226" s="16"/>
      <c r="AZ226" s="16"/>
      <c r="BA226" s="16"/>
      <c r="BB226" s="16"/>
      <c r="BC226" s="16"/>
      <c r="BD226" s="16"/>
      <c r="BE226" s="16"/>
      <c r="BF226" s="16"/>
      <c r="BG226" s="16"/>
      <c r="BH226" s="16"/>
      <c r="BI226" s="16"/>
      <c r="BJ226" s="16"/>
      <c r="BK226" s="16"/>
      <c r="BL226" s="16"/>
      <c r="BM226" s="16"/>
      <c r="BN226" s="16"/>
      <c r="BO226" s="16"/>
      <c r="BP226" s="16"/>
      <c r="BQ226" s="16"/>
      <c r="BR226" s="16"/>
      <c r="BS226" s="16"/>
      <c r="BT226" s="16"/>
      <c r="BU226" s="16"/>
      <c r="BV226" s="16"/>
      <c r="BW226" s="16"/>
      <c r="BX226" s="16"/>
      <c r="BY226" s="16"/>
      <c r="BZ226" s="16"/>
      <c r="CA226" s="16"/>
      <c r="CB226" s="16"/>
      <c r="CC226" s="16"/>
      <c r="CD226" s="16"/>
      <c r="CE226" s="16"/>
      <c r="CF226" s="16"/>
    </row>
    <row r="227" spans="1:84" x14ac:dyDescent="0.25">
      <c r="A227" s="16"/>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c r="AA227" s="16"/>
      <c r="AB227" s="16"/>
      <c r="AC227" s="16"/>
      <c r="AD227" s="16"/>
      <c r="AE227" s="20" t="s">
        <v>1156</v>
      </c>
      <c r="AF227" s="16"/>
      <c r="AG227" s="16"/>
      <c r="AH227" s="16"/>
      <c r="AI227" s="16"/>
      <c r="AJ227" s="16"/>
      <c r="AK227" s="16"/>
      <c r="AL227" s="16"/>
      <c r="AM227" s="16"/>
      <c r="AN227" s="16"/>
      <c r="AO227" s="16"/>
      <c r="AP227" s="16"/>
      <c r="AQ227" s="16"/>
      <c r="AR227" s="16"/>
      <c r="AS227" s="16"/>
      <c r="AT227" s="16"/>
      <c r="AU227" s="16"/>
      <c r="AV227" s="16"/>
      <c r="AW227" s="16"/>
      <c r="AX227" s="16"/>
      <c r="AY227" s="16"/>
      <c r="AZ227" s="16"/>
      <c r="BA227" s="16"/>
      <c r="BB227" s="16"/>
      <c r="BC227" s="16"/>
      <c r="BD227" s="16"/>
      <c r="BE227" s="16"/>
      <c r="BF227" s="16"/>
      <c r="BG227" s="16"/>
      <c r="BH227" s="16"/>
      <c r="BI227" s="16"/>
      <c r="BJ227" s="16"/>
      <c r="BK227" s="16"/>
      <c r="BL227" s="16"/>
      <c r="BM227" s="16"/>
      <c r="BN227" s="16"/>
      <c r="BO227" s="16"/>
      <c r="BP227" s="16"/>
      <c r="BQ227" s="16"/>
      <c r="BR227" s="16"/>
      <c r="BS227" s="16"/>
      <c r="BT227" s="16"/>
      <c r="BU227" s="16"/>
      <c r="BV227" s="16"/>
      <c r="BW227" s="16"/>
      <c r="BX227" s="16"/>
      <c r="BY227" s="16"/>
      <c r="BZ227" s="16"/>
      <c r="CA227" s="16"/>
      <c r="CB227" s="16"/>
      <c r="CC227" s="16"/>
      <c r="CD227" s="16"/>
      <c r="CE227" s="16"/>
      <c r="CF227" s="16"/>
    </row>
    <row r="228" spans="1:84" x14ac:dyDescent="0.25">
      <c r="A228" s="16"/>
      <c r="B228" s="16"/>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c r="AA228" s="16"/>
      <c r="AB228" s="16"/>
      <c r="AC228" s="16"/>
      <c r="AD228" s="16"/>
      <c r="AE228" s="20" t="s">
        <v>1159</v>
      </c>
      <c r="AF228" s="16"/>
      <c r="AG228" s="16"/>
      <c r="AH228" s="16"/>
      <c r="AI228" s="16"/>
      <c r="AJ228" s="16"/>
      <c r="AK228" s="16"/>
      <c r="AL228" s="16"/>
      <c r="AM228" s="16"/>
      <c r="AN228" s="16"/>
      <c r="AO228" s="16"/>
      <c r="AP228" s="16"/>
      <c r="AQ228" s="16"/>
      <c r="AR228" s="16"/>
      <c r="AS228" s="16"/>
      <c r="AT228" s="16"/>
      <c r="AU228" s="16"/>
      <c r="AV228" s="16"/>
      <c r="AW228" s="16"/>
      <c r="AX228" s="16"/>
      <c r="AY228" s="16"/>
      <c r="AZ228" s="16"/>
      <c r="BA228" s="16"/>
      <c r="BB228" s="16"/>
      <c r="BC228" s="16"/>
      <c r="BD228" s="16"/>
      <c r="BE228" s="16"/>
      <c r="BF228" s="16"/>
      <c r="BG228" s="16"/>
      <c r="BH228" s="16"/>
      <c r="BI228" s="16"/>
      <c r="BJ228" s="16"/>
      <c r="BK228" s="16"/>
      <c r="BL228" s="16"/>
      <c r="BM228" s="16"/>
      <c r="BN228" s="16"/>
      <c r="BO228" s="16"/>
      <c r="BP228" s="16"/>
      <c r="BQ228" s="16"/>
      <c r="BR228" s="16"/>
      <c r="BS228" s="16"/>
      <c r="BT228" s="16"/>
      <c r="BU228" s="16"/>
      <c r="BV228" s="16"/>
      <c r="BW228" s="16"/>
      <c r="BX228" s="16"/>
      <c r="BY228" s="16"/>
      <c r="BZ228" s="16"/>
      <c r="CA228" s="16"/>
      <c r="CB228" s="16"/>
      <c r="CC228" s="16"/>
      <c r="CD228" s="16"/>
      <c r="CE228" s="16"/>
      <c r="CF228" s="16"/>
    </row>
    <row r="229" spans="1:84" x14ac:dyDescent="0.25">
      <c r="A229" s="16"/>
      <c r="B229" s="16"/>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c r="AA229" s="16"/>
      <c r="AB229" s="16"/>
      <c r="AC229" s="16"/>
      <c r="AD229" s="16"/>
      <c r="AE229" s="20" t="s">
        <v>1163</v>
      </c>
      <c r="AF229" s="16"/>
      <c r="AG229" s="16"/>
      <c r="AH229" s="16"/>
      <c r="AI229" s="16"/>
      <c r="AJ229" s="16"/>
      <c r="AK229" s="16"/>
      <c r="AL229" s="16"/>
      <c r="AM229" s="16"/>
      <c r="AN229" s="16"/>
      <c r="AO229" s="16"/>
      <c r="AP229" s="16"/>
      <c r="AQ229" s="16"/>
      <c r="AR229" s="16"/>
      <c r="AS229" s="16"/>
      <c r="AT229" s="16"/>
      <c r="AU229" s="16"/>
      <c r="AV229" s="16"/>
      <c r="AW229" s="16"/>
      <c r="AX229" s="16"/>
      <c r="AY229" s="16"/>
      <c r="AZ229" s="16"/>
      <c r="BA229" s="16"/>
      <c r="BB229" s="16"/>
      <c r="BC229" s="16"/>
      <c r="BD229" s="16"/>
      <c r="BE229" s="16"/>
      <c r="BF229" s="16"/>
      <c r="BG229" s="16"/>
      <c r="BH229" s="16"/>
      <c r="BI229" s="16"/>
      <c r="BJ229" s="16"/>
      <c r="BK229" s="16"/>
      <c r="BL229" s="16"/>
      <c r="BM229" s="16"/>
      <c r="BN229" s="16"/>
      <c r="BO229" s="16"/>
      <c r="BP229" s="16"/>
      <c r="BQ229" s="16"/>
      <c r="BR229" s="16"/>
      <c r="BS229" s="16"/>
      <c r="BT229" s="16"/>
      <c r="BU229" s="16"/>
      <c r="BV229" s="16"/>
      <c r="BW229" s="16"/>
      <c r="BX229" s="16"/>
      <c r="BY229" s="16"/>
      <c r="BZ229" s="16"/>
      <c r="CA229" s="16"/>
      <c r="CB229" s="16"/>
      <c r="CC229" s="16"/>
      <c r="CD229" s="16"/>
      <c r="CE229" s="16"/>
      <c r="CF229" s="16"/>
    </row>
    <row r="230" spans="1:84" x14ac:dyDescent="0.25">
      <c r="A230" s="16"/>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c r="AA230" s="16"/>
      <c r="AB230" s="16"/>
      <c r="AC230" s="16"/>
      <c r="AD230" s="16"/>
      <c r="AE230" s="20" t="s">
        <v>1167</v>
      </c>
      <c r="AF230" s="16"/>
      <c r="AG230" s="16"/>
      <c r="AH230" s="16"/>
      <c r="AI230" s="16"/>
      <c r="AJ230" s="16"/>
      <c r="AK230" s="16"/>
      <c r="AL230" s="16"/>
      <c r="AM230" s="16"/>
      <c r="AN230" s="16"/>
      <c r="AO230" s="16"/>
      <c r="AP230" s="16"/>
      <c r="AQ230" s="16"/>
      <c r="AR230" s="16"/>
      <c r="AS230" s="16"/>
      <c r="AT230" s="16"/>
      <c r="AU230" s="16"/>
      <c r="AV230" s="16"/>
      <c r="AW230" s="16"/>
      <c r="AX230" s="16"/>
      <c r="AY230" s="16"/>
      <c r="AZ230" s="16"/>
      <c r="BA230" s="16"/>
      <c r="BB230" s="16"/>
      <c r="BC230" s="16"/>
      <c r="BD230" s="16"/>
      <c r="BE230" s="16"/>
      <c r="BF230" s="16"/>
      <c r="BG230" s="16"/>
      <c r="BH230" s="16"/>
      <c r="BI230" s="16"/>
      <c r="BJ230" s="16"/>
      <c r="BK230" s="16"/>
      <c r="BL230" s="16"/>
      <c r="BM230" s="16"/>
      <c r="BN230" s="16"/>
      <c r="BO230" s="16"/>
      <c r="BP230" s="16"/>
      <c r="BQ230" s="16"/>
      <c r="BR230" s="16"/>
      <c r="BS230" s="16"/>
      <c r="BT230" s="16"/>
      <c r="BU230" s="16"/>
      <c r="BV230" s="16"/>
      <c r="BW230" s="16"/>
      <c r="BX230" s="16"/>
      <c r="BY230" s="16"/>
      <c r="BZ230" s="16"/>
      <c r="CA230" s="16"/>
      <c r="CB230" s="16"/>
      <c r="CC230" s="16"/>
      <c r="CD230" s="16"/>
      <c r="CE230" s="16"/>
      <c r="CF230" s="16"/>
    </row>
    <row r="231" spans="1:84" x14ac:dyDescent="0.25">
      <c r="A231" s="16"/>
      <c r="B231" s="16"/>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c r="AA231" s="16"/>
      <c r="AB231" s="16"/>
      <c r="AC231" s="16"/>
      <c r="AD231" s="16"/>
      <c r="AE231" s="20" t="s">
        <v>1171</v>
      </c>
      <c r="AF231" s="16"/>
      <c r="AG231" s="16"/>
      <c r="AH231" s="16"/>
      <c r="AI231" s="16"/>
      <c r="AJ231" s="16"/>
      <c r="AK231" s="16"/>
      <c r="AL231" s="16"/>
      <c r="AM231" s="16"/>
      <c r="AN231" s="16"/>
      <c r="AO231" s="16"/>
      <c r="AP231" s="16"/>
      <c r="AQ231" s="16"/>
      <c r="AR231" s="16"/>
      <c r="AS231" s="16"/>
      <c r="AT231" s="16"/>
      <c r="AU231" s="16"/>
      <c r="AV231" s="16"/>
      <c r="AW231" s="16"/>
      <c r="AX231" s="16"/>
      <c r="AY231" s="16"/>
      <c r="AZ231" s="16"/>
      <c r="BA231" s="16"/>
      <c r="BB231" s="16"/>
      <c r="BC231" s="16"/>
      <c r="BD231" s="16"/>
      <c r="BE231" s="16"/>
      <c r="BF231" s="16"/>
      <c r="BG231" s="16"/>
      <c r="BH231" s="16"/>
      <c r="BI231" s="16"/>
      <c r="BJ231" s="16"/>
      <c r="BK231" s="16"/>
      <c r="BL231" s="16"/>
      <c r="BM231" s="16"/>
      <c r="BN231" s="16"/>
      <c r="BO231" s="16"/>
      <c r="BP231" s="16"/>
      <c r="BQ231" s="16"/>
      <c r="BR231" s="16"/>
      <c r="BS231" s="16"/>
      <c r="BT231" s="16"/>
      <c r="BU231" s="16"/>
      <c r="BV231" s="16"/>
      <c r="BW231" s="16"/>
      <c r="BX231" s="16"/>
      <c r="BY231" s="16"/>
      <c r="BZ231" s="16"/>
      <c r="CA231" s="16"/>
      <c r="CB231" s="16"/>
      <c r="CC231" s="16"/>
      <c r="CD231" s="16"/>
      <c r="CE231" s="16"/>
      <c r="CF231" s="16"/>
    </row>
    <row r="232" spans="1:84" x14ac:dyDescent="0.25">
      <c r="A232" s="16"/>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c r="AA232" s="16"/>
      <c r="AB232" s="16"/>
      <c r="AC232" s="16"/>
      <c r="AD232" s="16"/>
      <c r="AE232" s="20" t="s">
        <v>1174</v>
      </c>
      <c r="AF232" s="16"/>
      <c r="AG232" s="16"/>
      <c r="AH232" s="16"/>
      <c r="AI232" s="16"/>
      <c r="AJ232" s="16"/>
      <c r="AK232" s="16"/>
      <c r="AL232" s="16"/>
      <c r="AM232" s="16"/>
      <c r="AN232" s="16"/>
      <c r="AO232" s="16"/>
      <c r="AP232" s="16"/>
      <c r="AQ232" s="16"/>
      <c r="AR232" s="16"/>
      <c r="AS232" s="16"/>
      <c r="AT232" s="16"/>
      <c r="AU232" s="16"/>
      <c r="AV232" s="16"/>
      <c r="AW232" s="16"/>
      <c r="AX232" s="16"/>
      <c r="AY232" s="16"/>
      <c r="AZ232" s="16"/>
      <c r="BA232" s="16"/>
      <c r="BB232" s="16"/>
      <c r="BC232" s="16"/>
      <c r="BD232" s="16"/>
      <c r="BE232" s="16"/>
      <c r="BF232" s="16"/>
      <c r="BG232" s="16"/>
      <c r="BH232" s="16"/>
      <c r="BI232" s="16"/>
      <c r="BJ232" s="16"/>
      <c r="BK232" s="16"/>
      <c r="BL232" s="16"/>
      <c r="BM232" s="16"/>
      <c r="BN232" s="16"/>
      <c r="BO232" s="16"/>
      <c r="BP232" s="16"/>
      <c r="BQ232" s="16"/>
      <c r="BR232" s="16"/>
      <c r="BS232" s="16"/>
      <c r="BT232" s="16"/>
      <c r="BU232" s="16"/>
      <c r="BV232" s="16"/>
      <c r="BW232" s="16"/>
      <c r="BX232" s="16"/>
      <c r="BY232" s="16"/>
      <c r="BZ232" s="16"/>
      <c r="CA232" s="16"/>
      <c r="CB232" s="16"/>
      <c r="CC232" s="16"/>
      <c r="CD232" s="16"/>
      <c r="CE232" s="16"/>
      <c r="CF232" s="16"/>
    </row>
    <row r="233" spans="1:84" x14ac:dyDescent="0.25">
      <c r="A233" s="16"/>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c r="AA233" s="16"/>
      <c r="AB233" s="16"/>
      <c r="AC233" s="16"/>
      <c r="AD233" s="16"/>
      <c r="AE233" s="20" t="s">
        <v>1178</v>
      </c>
      <c r="AF233" s="16"/>
      <c r="AG233" s="16"/>
      <c r="AH233" s="16"/>
      <c r="AI233" s="16"/>
      <c r="AJ233" s="16"/>
      <c r="AK233" s="16"/>
      <c r="AL233" s="16"/>
      <c r="AM233" s="16"/>
      <c r="AN233" s="16"/>
      <c r="AO233" s="16"/>
      <c r="AP233" s="16"/>
      <c r="AQ233" s="16"/>
      <c r="AR233" s="16"/>
      <c r="AS233" s="16"/>
      <c r="AT233" s="16"/>
      <c r="AU233" s="16"/>
      <c r="AV233" s="16"/>
      <c r="AW233" s="16"/>
      <c r="AX233" s="16"/>
      <c r="AY233" s="16"/>
      <c r="AZ233" s="16"/>
      <c r="BA233" s="16"/>
      <c r="BB233" s="16"/>
      <c r="BC233" s="16"/>
      <c r="BD233" s="16"/>
      <c r="BE233" s="16"/>
      <c r="BF233" s="16"/>
      <c r="BG233" s="16"/>
      <c r="BH233" s="16"/>
      <c r="BI233" s="16"/>
      <c r="BJ233" s="16"/>
      <c r="BK233" s="16"/>
      <c r="BL233" s="16"/>
      <c r="BM233" s="16"/>
      <c r="BN233" s="16"/>
      <c r="BO233" s="16"/>
      <c r="BP233" s="16"/>
      <c r="BQ233" s="16"/>
      <c r="BR233" s="16"/>
      <c r="BS233" s="16"/>
      <c r="BT233" s="16"/>
      <c r="BU233" s="16"/>
      <c r="BV233" s="16"/>
      <c r="BW233" s="16"/>
      <c r="BX233" s="16"/>
      <c r="BY233" s="16"/>
      <c r="BZ233" s="16"/>
      <c r="CA233" s="16"/>
      <c r="CB233" s="16"/>
      <c r="CC233" s="16"/>
      <c r="CD233" s="16"/>
      <c r="CE233" s="16"/>
      <c r="CF233" s="16"/>
    </row>
    <row r="234" spans="1:84" x14ac:dyDescent="0.25">
      <c r="A234" s="16"/>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c r="AA234" s="16"/>
      <c r="AB234" s="16"/>
      <c r="AC234" s="16"/>
      <c r="AD234" s="16"/>
      <c r="AE234" s="20" t="s">
        <v>1186</v>
      </c>
      <c r="AF234" s="16"/>
      <c r="AG234" s="16"/>
      <c r="AH234" s="16"/>
      <c r="AI234" s="16"/>
      <c r="AJ234" s="16"/>
      <c r="AK234" s="16"/>
      <c r="AL234" s="16"/>
      <c r="AM234" s="16"/>
      <c r="AN234" s="16"/>
      <c r="AO234" s="16"/>
      <c r="AP234" s="16"/>
      <c r="AQ234" s="16"/>
      <c r="AR234" s="16"/>
      <c r="AS234" s="16"/>
      <c r="AT234" s="16"/>
      <c r="AU234" s="16"/>
      <c r="AV234" s="16"/>
      <c r="AW234" s="16"/>
      <c r="AX234" s="16"/>
      <c r="AY234" s="16"/>
      <c r="AZ234" s="16"/>
      <c r="BA234" s="16"/>
      <c r="BB234" s="16"/>
      <c r="BC234" s="16"/>
      <c r="BD234" s="16"/>
      <c r="BE234" s="16"/>
      <c r="BF234" s="16"/>
      <c r="BG234" s="16"/>
      <c r="BH234" s="16"/>
      <c r="BI234" s="16"/>
      <c r="BJ234" s="16"/>
      <c r="BK234" s="16"/>
      <c r="BL234" s="16"/>
      <c r="BM234" s="16"/>
      <c r="BN234" s="16"/>
      <c r="BO234" s="16"/>
      <c r="BP234" s="16"/>
      <c r="BQ234" s="16"/>
      <c r="BR234" s="16"/>
      <c r="BS234" s="16"/>
      <c r="BT234" s="16"/>
      <c r="BU234" s="16"/>
      <c r="BV234" s="16"/>
      <c r="BW234" s="16"/>
      <c r="BX234" s="16"/>
      <c r="BY234" s="16"/>
      <c r="BZ234" s="16"/>
      <c r="CA234" s="16"/>
      <c r="CB234" s="16"/>
      <c r="CC234" s="16"/>
      <c r="CD234" s="16"/>
      <c r="CE234" s="16"/>
      <c r="CF234" s="16"/>
    </row>
    <row r="235" spans="1:84" x14ac:dyDescent="0.25">
      <c r="A235" s="16"/>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c r="AA235" s="16"/>
      <c r="AB235" s="16"/>
      <c r="AC235" s="16"/>
      <c r="AD235" s="16"/>
      <c r="AE235" s="20" t="s">
        <v>1190</v>
      </c>
      <c r="AF235" s="16"/>
      <c r="AG235" s="16"/>
      <c r="AH235" s="16"/>
      <c r="AI235" s="16"/>
      <c r="AJ235" s="16"/>
      <c r="AK235" s="16"/>
      <c r="AL235" s="16"/>
      <c r="AM235" s="16"/>
      <c r="AN235" s="16"/>
      <c r="AO235" s="16"/>
      <c r="AP235" s="16"/>
      <c r="AQ235" s="16"/>
      <c r="AR235" s="16"/>
      <c r="AS235" s="16"/>
      <c r="AT235" s="16"/>
      <c r="AU235" s="16"/>
      <c r="AV235" s="16"/>
      <c r="AW235" s="16"/>
      <c r="AX235" s="16"/>
      <c r="AY235" s="16"/>
      <c r="AZ235" s="16"/>
      <c r="BA235" s="16"/>
      <c r="BB235" s="16"/>
      <c r="BC235" s="16"/>
      <c r="BD235" s="16"/>
      <c r="BE235" s="16"/>
      <c r="BF235" s="16"/>
      <c r="BG235" s="16"/>
      <c r="BH235" s="16"/>
      <c r="BI235" s="16"/>
      <c r="BJ235" s="16"/>
      <c r="BK235" s="16"/>
      <c r="BL235" s="16"/>
      <c r="BM235" s="16"/>
      <c r="BN235" s="16"/>
      <c r="BO235" s="16"/>
      <c r="BP235" s="16"/>
      <c r="BQ235" s="16"/>
      <c r="BR235" s="16"/>
      <c r="BS235" s="16"/>
      <c r="BT235" s="16"/>
      <c r="BU235" s="16"/>
      <c r="BV235" s="16"/>
      <c r="BW235" s="16"/>
      <c r="BX235" s="16"/>
      <c r="BY235" s="16"/>
      <c r="BZ235" s="16"/>
      <c r="CA235" s="16"/>
      <c r="CB235" s="16"/>
      <c r="CC235" s="16"/>
      <c r="CD235" s="16"/>
      <c r="CE235" s="16"/>
      <c r="CF235" s="16"/>
    </row>
    <row r="236" spans="1:84" x14ac:dyDescent="0.25">
      <c r="A236" s="16"/>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c r="AA236" s="16"/>
      <c r="AB236" s="16"/>
      <c r="AC236" s="16"/>
      <c r="AD236" s="16"/>
      <c r="AE236" s="20" t="s">
        <v>1194</v>
      </c>
      <c r="AF236" s="16"/>
      <c r="AG236" s="16"/>
      <c r="AH236" s="16"/>
      <c r="AI236" s="16"/>
      <c r="AJ236" s="16"/>
      <c r="AK236" s="16"/>
      <c r="AL236" s="16"/>
      <c r="AM236" s="16"/>
      <c r="AN236" s="16"/>
      <c r="AO236" s="16"/>
      <c r="AP236" s="16"/>
      <c r="AQ236" s="16"/>
      <c r="AR236" s="16"/>
      <c r="AS236" s="16"/>
      <c r="AT236" s="16"/>
      <c r="AU236" s="16"/>
      <c r="AV236" s="16"/>
      <c r="AW236" s="16"/>
      <c r="AX236" s="16"/>
      <c r="AY236" s="16"/>
      <c r="AZ236" s="16"/>
      <c r="BA236" s="16"/>
      <c r="BB236" s="16"/>
      <c r="BC236" s="16"/>
      <c r="BD236" s="16"/>
      <c r="BE236" s="16"/>
      <c r="BF236" s="16"/>
      <c r="BG236" s="16"/>
      <c r="BH236" s="16"/>
      <c r="BI236" s="16"/>
      <c r="BJ236" s="16"/>
      <c r="BK236" s="16"/>
      <c r="BL236" s="16"/>
      <c r="BM236" s="16"/>
      <c r="BN236" s="16"/>
      <c r="BO236" s="16"/>
      <c r="BP236" s="16"/>
      <c r="BQ236" s="16"/>
      <c r="BR236" s="16"/>
      <c r="BS236" s="16"/>
      <c r="BT236" s="16"/>
      <c r="BU236" s="16"/>
      <c r="BV236" s="16"/>
      <c r="BW236" s="16"/>
      <c r="BX236" s="16"/>
      <c r="BY236" s="16"/>
      <c r="BZ236" s="16"/>
      <c r="CA236" s="16"/>
      <c r="CB236" s="16"/>
      <c r="CC236" s="16"/>
      <c r="CD236" s="16"/>
      <c r="CE236" s="16"/>
      <c r="CF236" s="16"/>
    </row>
    <row r="237" spans="1:84" x14ac:dyDescent="0.25">
      <c r="A237" s="16"/>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c r="AA237" s="16"/>
      <c r="AB237" s="16"/>
      <c r="AC237" s="16"/>
      <c r="AD237" s="16"/>
      <c r="AE237" s="20" t="s">
        <v>1198</v>
      </c>
      <c r="AF237" s="16"/>
      <c r="AG237" s="16"/>
      <c r="AH237" s="16"/>
      <c r="AI237" s="16"/>
      <c r="AJ237" s="16"/>
      <c r="AK237" s="16"/>
      <c r="AL237" s="16"/>
      <c r="AM237" s="16"/>
      <c r="AN237" s="16"/>
      <c r="AO237" s="16"/>
      <c r="AP237" s="16"/>
      <c r="AQ237" s="16"/>
      <c r="AR237" s="16"/>
      <c r="AS237" s="16"/>
      <c r="AT237" s="16"/>
      <c r="AU237" s="16"/>
      <c r="AV237" s="16"/>
      <c r="AW237" s="16"/>
      <c r="AX237" s="16"/>
      <c r="AY237" s="16"/>
      <c r="AZ237" s="16"/>
      <c r="BA237" s="16"/>
      <c r="BB237" s="16"/>
      <c r="BC237" s="16"/>
      <c r="BD237" s="16"/>
      <c r="BE237" s="16"/>
      <c r="BF237" s="16"/>
      <c r="BG237" s="16"/>
      <c r="BH237" s="16"/>
      <c r="BI237" s="16"/>
      <c r="BJ237" s="16"/>
      <c r="BK237" s="16"/>
      <c r="BL237" s="16"/>
      <c r="BM237" s="16"/>
      <c r="BN237" s="16"/>
      <c r="BO237" s="16"/>
      <c r="BP237" s="16"/>
      <c r="BQ237" s="16"/>
      <c r="BR237" s="16"/>
      <c r="BS237" s="16"/>
      <c r="BT237" s="16"/>
      <c r="BU237" s="16"/>
      <c r="BV237" s="16"/>
      <c r="BW237" s="16"/>
      <c r="BX237" s="16"/>
      <c r="BY237" s="16"/>
      <c r="BZ237" s="16"/>
      <c r="CA237" s="16"/>
      <c r="CB237" s="16"/>
      <c r="CC237" s="16"/>
      <c r="CD237" s="16"/>
      <c r="CE237" s="16"/>
      <c r="CF237" s="16"/>
    </row>
    <row r="238" spans="1:84" x14ac:dyDescent="0.25">
      <c r="A238" s="16"/>
      <c r="B238" s="16"/>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c r="AA238" s="16"/>
      <c r="AB238" s="16"/>
      <c r="AC238" s="16"/>
      <c r="AD238" s="16"/>
      <c r="AE238" s="20" t="s">
        <v>1205</v>
      </c>
      <c r="AF238" s="16"/>
      <c r="AG238" s="16"/>
      <c r="AH238" s="16"/>
      <c r="AI238" s="16"/>
      <c r="AJ238" s="16"/>
      <c r="AK238" s="16"/>
      <c r="AL238" s="16"/>
      <c r="AM238" s="16"/>
      <c r="AN238" s="16"/>
      <c r="AO238" s="16"/>
      <c r="AP238" s="16"/>
      <c r="AQ238" s="16"/>
      <c r="AR238" s="16"/>
      <c r="AS238" s="16"/>
      <c r="AT238" s="16"/>
      <c r="AU238" s="16"/>
      <c r="AV238" s="16"/>
      <c r="AW238" s="16"/>
      <c r="AX238" s="16"/>
      <c r="AY238" s="16"/>
      <c r="AZ238" s="16"/>
      <c r="BA238" s="16"/>
      <c r="BB238" s="16"/>
      <c r="BC238" s="16"/>
      <c r="BD238" s="16"/>
      <c r="BE238" s="16"/>
      <c r="BF238" s="16"/>
      <c r="BG238" s="16"/>
      <c r="BH238" s="16"/>
      <c r="BI238" s="16"/>
      <c r="BJ238" s="16"/>
      <c r="BK238" s="16"/>
      <c r="BL238" s="16"/>
      <c r="BM238" s="16"/>
      <c r="BN238" s="16"/>
      <c r="BO238" s="16"/>
      <c r="BP238" s="16"/>
      <c r="BQ238" s="16"/>
      <c r="BR238" s="16"/>
      <c r="BS238" s="16"/>
      <c r="BT238" s="16"/>
      <c r="BU238" s="16"/>
      <c r="BV238" s="16"/>
      <c r="BW238" s="16"/>
      <c r="BX238" s="16"/>
      <c r="BY238" s="16"/>
      <c r="BZ238" s="16"/>
      <c r="CA238" s="16"/>
      <c r="CB238" s="16"/>
      <c r="CC238" s="16"/>
      <c r="CD238" s="16"/>
      <c r="CE238" s="16"/>
      <c r="CF238" s="16"/>
    </row>
    <row r="239" spans="1:84" x14ac:dyDescent="0.25">
      <c r="A239" s="16"/>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c r="AA239" s="16"/>
      <c r="AB239" s="16"/>
      <c r="AC239" s="16"/>
      <c r="AD239" s="16"/>
      <c r="AE239" s="20" t="s">
        <v>1212</v>
      </c>
      <c r="AF239" s="16"/>
      <c r="AG239" s="16"/>
      <c r="AH239" s="16"/>
      <c r="AI239" s="16"/>
      <c r="AJ239" s="16"/>
      <c r="AK239" s="16"/>
      <c r="AL239" s="16"/>
      <c r="AM239" s="16"/>
      <c r="AN239" s="16"/>
      <c r="AO239" s="16"/>
      <c r="AP239" s="16"/>
      <c r="AQ239" s="16"/>
      <c r="AR239" s="16"/>
      <c r="AS239" s="16"/>
      <c r="AT239" s="16"/>
      <c r="AU239" s="16"/>
      <c r="AV239" s="16"/>
      <c r="AW239" s="16"/>
      <c r="AX239" s="16"/>
      <c r="AY239" s="16"/>
      <c r="AZ239" s="16"/>
      <c r="BA239" s="16"/>
      <c r="BB239" s="16"/>
      <c r="BC239" s="16"/>
      <c r="BD239" s="16"/>
      <c r="BE239" s="16"/>
      <c r="BF239" s="16"/>
      <c r="BG239" s="16"/>
      <c r="BH239" s="16"/>
      <c r="BI239" s="16"/>
      <c r="BJ239" s="16"/>
      <c r="BK239" s="16"/>
      <c r="BL239" s="16"/>
      <c r="BM239" s="16"/>
      <c r="BN239" s="16"/>
      <c r="BO239" s="16"/>
      <c r="BP239" s="16"/>
      <c r="BQ239" s="16"/>
      <c r="BR239" s="16"/>
      <c r="BS239" s="16"/>
      <c r="BT239" s="16"/>
      <c r="BU239" s="16"/>
      <c r="BV239" s="16"/>
      <c r="BW239" s="16"/>
      <c r="BX239" s="16"/>
      <c r="BY239" s="16"/>
      <c r="BZ239" s="16"/>
      <c r="CA239" s="16"/>
      <c r="CB239" s="16"/>
      <c r="CC239" s="16"/>
      <c r="CD239" s="16"/>
      <c r="CE239" s="16"/>
      <c r="CF239" s="16"/>
    </row>
    <row r="240" spans="1:84" x14ac:dyDescent="0.25">
      <c r="A240" s="16"/>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c r="AA240" s="16"/>
      <c r="AB240" s="16"/>
      <c r="AC240" s="16"/>
      <c r="AD240" s="16"/>
      <c r="AE240" s="20" t="s">
        <v>1216</v>
      </c>
      <c r="AF240" s="16"/>
      <c r="AG240" s="16"/>
      <c r="AH240" s="16"/>
      <c r="AI240" s="16"/>
      <c r="AJ240" s="16"/>
      <c r="AK240" s="16"/>
      <c r="AL240" s="16"/>
      <c r="AM240" s="16"/>
      <c r="AN240" s="16"/>
      <c r="AO240" s="16"/>
      <c r="AP240" s="16"/>
      <c r="AQ240" s="16"/>
      <c r="AR240" s="16"/>
      <c r="AS240" s="16"/>
      <c r="AT240" s="16"/>
      <c r="AU240" s="16"/>
      <c r="AV240" s="16"/>
      <c r="AW240" s="16"/>
      <c r="AX240" s="16"/>
      <c r="AY240" s="16"/>
      <c r="AZ240" s="16"/>
      <c r="BA240" s="16"/>
      <c r="BB240" s="16"/>
      <c r="BC240" s="16"/>
      <c r="BD240" s="16"/>
      <c r="BE240" s="16"/>
      <c r="BF240" s="16"/>
      <c r="BG240" s="16"/>
      <c r="BH240" s="16"/>
      <c r="BI240" s="16"/>
      <c r="BJ240" s="16"/>
      <c r="BK240" s="16"/>
      <c r="BL240" s="16"/>
      <c r="BM240" s="16"/>
      <c r="BN240" s="16"/>
      <c r="BO240" s="16"/>
      <c r="BP240" s="16"/>
      <c r="BQ240" s="16"/>
      <c r="BR240" s="16"/>
      <c r="BS240" s="16"/>
      <c r="BT240" s="16"/>
      <c r="BU240" s="16"/>
      <c r="BV240" s="16"/>
      <c r="BW240" s="16"/>
      <c r="BX240" s="16"/>
      <c r="BY240" s="16"/>
      <c r="BZ240" s="16"/>
      <c r="CA240" s="16"/>
      <c r="CB240" s="16"/>
      <c r="CC240" s="16"/>
      <c r="CD240" s="16"/>
      <c r="CE240" s="16"/>
      <c r="CF240" s="16"/>
    </row>
    <row r="241" spans="1:84" x14ac:dyDescent="0.25">
      <c r="A241" s="16"/>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c r="AA241" s="16"/>
      <c r="AB241" s="16"/>
      <c r="AC241" s="16"/>
      <c r="AD241" s="16"/>
      <c r="AE241" s="20" t="s">
        <v>1223</v>
      </c>
      <c r="AF241" s="16"/>
      <c r="AG241" s="16"/>
      <c r="AH241" s="16"/>
      <c r="AI241" s="16"/>
      <c r="AJ241" s="16"/>
      <c r="AK241" s="16"/>
      <c r="AL241" s="16"/>
      <c r="AM241" s="16"/>
      <c r="AN241" s="16"/>
      <c r="AO241" s="16"/>
      <c r="AP241" s="16"/>
      <c r="AQ241" s="16"/>
      <c r="AR241" s="16"/>
      <c r="AS241" s="16"/>
      <c r="AT241" s="16"/>
      <c r="AU241" s="16"/>
      <c r="AV241" s="16"/>
      <c r="AW241" s="16"/>
      <c r="AX241" s="16"/>
      <c r="AY241" s="16"/>
      <c r="AZ241" s="16"/>
      <c r="BA241" s="16"/>
      <c r="BB241" s="16"/>
      <c r="BC241" s="16"/>
      <c r="BD241" s="16"/>
      <c r="BE241" s="16"/>
      <c r="BF241" s="16"/>
      <c r="BG241" s="16"/>
      <c r="BH241" s="16"/>
      <c r="BI241" s="16"/>
      <c r="BJ241" s="16"/>
      <c r="BK241" s="16"/>
      <c r="BL241" s="16"/>
      <c r="BM241" s="16"/>
      <c r="BN241" s="16"/>
      <c r="BO241" s="16"/>
      <c r="BP241" s="16"/>
      <c r="BQ241" s="16"/>
      <c r="BR241" s="16"/>
      <c r="BS241" s="16"/>
      <c r="BT241" s="16"/>
      <c r="BU241" s="16"/>
      <c r="BV241" s="16"/>
      <c r="BW241" s="16"/>
      <c r="BX241" s="16"/>
      <c r="BY241" s="16"/>
      <c r="BZ241" s="16"/>
      <c r="CA241" s="16"/>
      <c r="CB241" s="16"/>
      <c r="CC241" s="16"/>
      <c r="CD241" s="16"/>
      <c r="CE241" s="16"/>
      <c r="CF241" s="16"/>
    </row>
    <row r="242" spans="1:84" x14ac:dyDescent="0.25">
      <c r="A242" s="16"/>
      <c r="B242" s="16"/>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c r="AA242" s="16"/>
      <c r="AB242" s="16"/>
      <c r="AC242" s="16"/>
      <c r="AD242" s="16"/>
      <c r="AE242" s="20" t="s">
        <v>1230</v>
      </c>
      <c r="AF242" s="16"/>
      <c r="AG242" s="16"/>
      <c r="AH242" s="16"/>
      <c r="AI242" s="16"/>
      <c r="AJ242" s="16"/>
      <c r="AK242" s="16"/>
      <c r="AL242" s="16"/>
      <c r="AM242" s="16"/>
      <c r="AN242" s="16"/>
      <c r="AO242" s="16"/>
      <c r="AP242" s="16"/>
      <c r="AQ242" s="16"/>
      <c r="AR242" s="16"/>
      <c r="AS242" s="16"/>
      <c r="AT242" s="16"/>
      <c r="AU242" s="16"/>
      <c r="AV242" s="16"/>
      <c r="AW242" s="16"/>
      <c r="AX242" s="16"/>
      <c r="AY242" s="16"/>
      <c r="AZ242" s="16"/>
      <c r="BA242" s="16"/>
      <c r="BB242" s="16"/>
      <c r="BC242" s="16"/>
      <c r="BD242" s="16"/>
      <c r="BE242" s="16"/>
      <c r="BF242" s="16"/>
      <c r="BG242" s="16"/>
      <c r="BH242" s="16"/>
      <c r="BI242" s="16"/>
      <c r="BJ242" s="16"/>
      <c r="BK242" s="16"/>
      <c r="BL242" s="16"/>
      <c r="BM242" s="16"/>
      <c r="BN242" s="16"/>
      <c r="BO242" s="16"/>
      <c r="BP242" s="16"/>
      <c r="BQ242" s="16"/>
      <c r="BR242" s="16"/>
      <c r="BS242" s="16"/>
      <c r="BT242" s="16"/>
      <c r="BU242" s="16"/>
      <c r="BV242" s="16"/>
      <c r="BW242" s="16"/>
      <c r="BX242" s="16"/>
      <c r="BY242" s="16"/>
      <c r="BZ242" s="16"/>
      <c r="CA242" s="16"/>
      <c r="CB242" s="16"/>
      <c r="CC242" s="16"/>
      <c r="CD242" s="16"/>
      <c r="CE242" s="16"/>
      <c r="CF242" s="16"/>
    </row>
    <row r="243" spans="1:84" x14ac:dyDescent="0.25">
      <c r="A243" s="16"/>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c r="AA243" s="16"/>
      <c r="AB243" s="16"/>
      <c r="AC243" s="16"/>
      <c r="AD243" s="16"/>
      <c r="AE243" s="20" t="s">
        <v>1242</v>
      </c>
      <c r="AF243" s="16"/>
      <c r="AG243" s="16"/>
      <c r="AH243" s="16"/>
      <c r="AI243" s="16"/>
      <c r="AJ243" s="16"/>
      <c r="AK243" s="16"/>
      <c r="AL243" s="16"/>
      <c r="AM243" s="16"/>
      <c r="AN243" s="16"/>
      <c r="AO243" s="16"/>
      <c r="AP243" s="16"/>
      <c r="AQ243" s="16"/>
      <c r="AR243" s="16"/>
      <c r="AS243" s="16"/>
      <c r="AT243" s="16"/>
      <c r="AU243" s="16"/>
      <c r="AV243" s="16"/>
      <c r="AW243" s="16"/>
      <c r="AX243" s="16"/>
      <c r="AY243" s="16"/>
      <c r="AZ243" s="16"/>
      <c r="BA243" s="16"/>
      <c r="BB243" s="16"/>
      <c r="BC243" s="16"/>
      <c r="BD243" s="16"/>
      <c r="BE243" s="16"/>
      <c r="BF243" s="16"/>
      <c r="BG243" s="16"/>
      <c r="BH243" s="16"/>
      <c r="BI243" s="16"/>
      <c r="BJ243" s="16"/>
      <c r="BK243" s="16"/>
      <c r="BL243" s="16"/>
      <c r="BM243" s="16"/>
      <c r="BN243" s="16"/>
      <c r="BO243" s="16"/>
      <c r="BP243" s="16"/>
      <c r="BQ243" s="16"/>
      <c r="BR243" s="16"/>
      <c r="BS243" s="16"/>
      <c r="BT243" s="16"/>
      <c r="BU243" s="16"/>
      <c r="BV243" s="16"/>
      <c r="BW243" s="16"/>
      <c r="BX243" s="16"/>
      <c r="BY243" s="16"/>
      <c r="BZ243" s="16"/>
      <c r="CA243" s="16"/>
      <c r="CB243" s="16"/>
      <c r="CC243" s="16"/>
      <c r="CD243" s="16"/>
      <c r="CE243" s="16"/>
      <c r="CF243" s="16"/>
    </row>
    <row r="244" spans="1:84" x14ac:dyDescent="0.25">
      <c r="A244" s="16"/>
      <c r="B244" s="16"/>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c r="AA244" s="16"/>
      <c r="AB244" s="16"/>
      <c r="AC244" s="16"/>
      <c r="AD244" s="16"/>
      <c r="AE244" s="20" t="s">
        <v>1246</v>
      </c>
      <c r="AF244" s="16"/>
      <c r="AG244" s="16"/>
      <c r="AH244" s="16"/>
      <c r="AI244" s="16"/>
      <c r="AJ244" s="16"/>
      <c r="AK244" s="16"/>
      <c r="AL244" s="16"/>
      <c r="AM244" s="16"/>
      <c r="AN244" s="16"/>
      <c r="AO244" s="16"/>
      <c r="AP244" s="16"/>
      <c r="AQ244" s="16"/>
      <c r="AR244" s="16"/>
      <c r="AS244" s="16"/>
      <c r="AT244" s="16"/>
      <c r="AU244" s="16"/>
      <c r="AV244" s="16"/>
      <c r="AW244" s="16"/>
      <c r="AX244" s="16"/>
      <c r="AY244" s="16"/>
      <c r="AZ244" s="16"/>
      <c r="BA244" s="16"/>
      <c r="BB244" s="16"/>
      <c r="BC244" s="16"/>
      <c r="BD244" s="16"/>
      <c r="BE244" s="16"/>
      <c r="BF244" s="16"/>
      <c r="BG244" s="16"/>
      <c r="BH244" s="16"/>
      <c r="BI244" s="16"/>
      <c r="BJ244" s="16"/>
      <c r="BK244" s="16"/>
      <c r="BL244" s="16"/>
      <c r="BM244" s="16"/>
      <c r="BN244" s="16"/>
      <c r="BO244" s="16"/>
      <c r="BP244" s="16"/>
      <c r="BQ244" s="16"/>
      <c r="BR244" s="16"/>
      <c r="BS244" s="16"/>
      <c r="BT244" s="16"/>
      <c r="BU244" s="16"/>
      <c r="BV244" s="16"/>
      <c r="BW244" s="16"/>
      <c r="BX244" s="16"/>
      <c r="BY244" s="16"/>
      <c r="BZ244" s="16"/>
      <c r="CA244" s="16"/>
      <c r="CB244" s="16"/>
      <c r="CC244" s="16"/>
      <c r="CD244" s="16"/>
      <c r="CE244" s="16"/>
      <c r="CF244" s="16"/>
    </row>
    <row r="245" spans="1:84" x14ac:dyDescent="0.25">
      <c r="A245" s="16"/>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c r="AA245" s="16"/>
      <c r="AB245" s="16"/>
      <c r="AC245" s="16"/>
      <c r="AD245" s="16"/>
      <c r="AE245" s="20" t="s">
        <v>1250</v>
      </c>
      <c r="AF245" s="16"/>
      <c r="AG245" s="16"/>
      <c r="AH245" s="16"/>
      <c r="AI245" s="16"/>
      <c r="AJ245" s="16"/>
      <c r="AK245" s="16"/>
      <c r="AL245" s="16"/>
      <c r="AM245" s="16"/>
      <c r="AN245" s="16"/>
      <c r="AO245" s="16"/>
      <c r="AP245" s="16"/>
      <c r="AQ245" s="16"/>
      <c r="AR245" s="16"/>
      <c r="AS245" s="16"/>
      <c r="AT245" s="16"/>
      <c r="AU245" s="16"/>
      <c r="AV245" s="16"/>
      <c r="AW245" s="16"/>
      <c r="AX245" s="16"/>
      <c r="AY245" s="16"/>
      <c r="AZ245" s="16"/>
      <c r="BA245" s="16"/>
      <c r="BB245" s="16"/>
      <c r="BC245" s="16"/>
      <c r="BD245" s="16"/>
      <c r="BE245" s="16"/>
      <c r="BF245" s="16"/>
      <c r="BG245" s="16"/>
      <c r="BH245" s="16"/>
      <c r="BI245" s="16"/>
      <c r="BJ245" s="16"/>
      <c r="BK245" s="16"/>
      <c r="BL245" s="16"/>
      <c r="BM245" s="16"/>
      <c r="BN245" s="16"/>
      <c r="BO245" s="16"/>
      <c r="BP245" s="16"/>
      <c r="BQ245" s="16"/>
      <c r="BR245" s="16"/>
      <c r="BS245" s="16"/>
      <c r="BT245" s="16"/>
      <c r="BU245" s="16"/>
      <c r="BV245" s="16"/>
      <c r="BW245" s="16"/>
      <c r="BX245" s="16"/>
      <c r="BY245" s="16"/>
      <c r="BZ245" s="16"/>
      <c r="CA245" s="16"/>
      <c r="CB245" s="16"/>
      <c r="CC245" s="16"/>
      <c r="CD245" s="16"/>
      <c r="CE245" s="16"/>
      <c r="CF245" s="16"/>
    </row>
    <row r="246" spans="1:84" x14ac:dyDescent="0.25">
      <c r="A246" s="16"/>
      <c r="B246" s="16"/>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c r="AA246" s="16"/>
      <c r="AB246" s="16"/>
      <c r="AC246" s="16"/>
      <c r="AD246" s="16"/>
      <c r="AE246" s="20" t="s">
        <v>1265</v>
      </c>
      <c r="AF246" s="16"/>
      <c r="AG246" s="16"/>
      <c r="AH246" s="16"/>
      <c r="AI246" s="16"/>
      <c r="AJ246" s="16"/>
      <c r="AK246" s="16"/>
      <c r="AL246" s="16"/>
      <c r="AM246" s="16"/>
      <c r="AN246" s="16"/>
      <c r="AO246" s="16"/>
      <c r="AP246" s="16"/>
      <c r="AQ246" s="16"/>
      <c r="AR246" s="16"/>
      <c r="AS246" s="16"/>
      <c r="AT246" s="16"/>
      <c r="AU246" s="16"/>
      <c r="AV246" s="16"/>
      <c r="AW246" s="16"/>
      <c r="AX246" s="16"/>
      <c r="AY246" s="16"/>
      <c r="AZ246" s="16"/>
      <c r="BA246" s="16"/>
      <c r="BB246" s="16"/>
      <c r="BC246" s="16"/>
      <c r="BD246" s="16"/>
      <c r="BE246" s="16"/>
      <c r="BF246" s="16"/>
      <c r="BG246" s="16"/>
      <c r="BH246" s="16"/>
      <c r="BI246" s="16"/>
      <c r="BJ246" s="16"/>
      <c r="BK246" s="16"/>
      <c r="BL246" s="16"/>
      <c r="BM246" s="16"/>
      <c r="BN246" s="16"/>
      <c r="BO246" s="16"/>
      <c r="BP246" s="16"/>
      <c r="BQ246" s="16"/>
      <c r="BR246" s="16"/>
      <c r="BS246" s="16"/>
      <c r="BT246" s="16"/>
      <c r="BU246" s="16"/>
      <c r="BV246" s="16"/>
      <c r="BW246" s="16"/>
      <c r="BX246" s="16"/>
      <c r="BY246" s="16"/>
      <c r="BZ246" s="16"/>
      <c r="CA246" s="16"/>
      <c r="CB246" s="16"/>
      <c r="CC246" s="16"/>
      <c r="CD246" s="16"/>
      <c r="CE246" s="16"/>
      <c r="CF246" s="16"/>
    </row>
    <row r="247" spans="1:84" x14ac:dyDescent="0.25">
      <c r="A247" s="16"/>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c r="AA247" s="16"/>
      <c r="AB247" s="16"/>
      <c r="AC247" s="16"/>
      <c r="AD247" s="16"/>
      <c r="AE247" s="20" t="s">
        <v>1268</v>
      </c>
      <c r="AF247" s="16"/>
      <c r="AG247" s="16"/>
      <c r="AH247" s="16"/>
      <c r="AI247" s="16"/>
      <c r="AJ247" s="16"/>
      <c r="AK247" s="16"/>
      <c r="AL247" s="16"/>
      <c r="AM247" s="16"/>
      <c r="AN247" s="16"/>
      <c r="AO247" s="16"/>
      <c r="AP247" s="16"/>
      <c r="AQ247" s="16"/>
      <c r="AR247" s="16"/>
      <c r="AS247" s="16"/>
      <c r="AT247" s="16"/>
      <c r="AU247" s="16"/>
      <c r="AV247" s="16"/>
      <c r="AW247" s="16"/>
      <c r="AX247" s="16"/>
      <c r="AY247" s="16"/>
      <c r="AZ247" s="16"/>
      <c r="BA247" s="16"/>
      <c r="BB247" s="16"/>
      <c r="BC247" s="16"/>
      <c r="BD247" s="16"/>
      <c r="BE247" s="16"/>
      <c r="BF247" s="16"/>
      <c r="BG247" s="16"/>
      <c r="BH247" s="16"/>
      <c r="BI247" s="16"/>
      <c r="BJ247" s="16"/>
      <c r="BK247" s="16"/>
      <c r="BL247" s="16"/>
      <c r="BM247" s="16"/>
      <c r="BN247" s="16"/>
      <c r="BO247" s="16"/>
      <c r="BP247" s="16"/>
      <c r="BQ247" s="16"/>
      <c r="BR247" s="16"/>
      <c r="BS247" s="16"/>
      <c r="BT247" s="16"/>
      <c r="BU247" s="16"/>
      <c r="BV247" s="16"/>
      <c r="BW247" s="16"/>
      <c r="BX247" s="16"/>
      <c r="BY247" s="16"/>
      <c r="BZ247" s="16"/>
      <c r="CA247" s="16"/>
      <c r="CB247" s="16"/>
      <c r="CC247" s="16"/>
      <c r="CD247" s="16"/>
      <c r="CE247" s="16"/>
      <c r="CF247" s="16"/>
    </row>
    <row r="248" spans="1:84" x14ac:dyDescent="0.25">
      <c r="A248" s="16"/>
      <c r="B248" s="16"/>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c r="AA248" s="16"/>
      <c r="AB248" s="16"/>
      <c r="AC248" s="16"/>
      <c r="AD248" s="16"/>
      <c r="AE248" s="20" t="s">
        <v>1272</v>
      </c>
      <c r="AF248" s="16"/>
      <c r="AG248" s="16"/>
      <c r="AH248" s="16"/>
      <c r="AI248" s="16"/>
      <c r="AJ248" s="16"/>
      <c r="AK248" s="16"/>
      <c r="AL248" s="16"/>
      <c r="AM248" s="16"/>
      <c r="AN248" s="16"/>
      <c r="AO248" s="16"/>
      <c r="AP248" s="16"/>
      <c r="AQ248" s="16"/>
      <c r="AR248" s="16"/>
      <c r="AS248" s="16"/>
      <c r="AT248" s="16"/>
      <c r="AU248" s="16"/>
      <c r="AV248" s="16"/>
      <c r="AW248" s="16"/>
      <c r="AX248" s="16"/>
      <c r="AY248" s="16"/>
      <c r="AZ248" s="16"/>
      <c r="BA248" s="16"/>
      <c r="BB248" s="16"/>
      <c r="BC248" s="16"/>
      <c r="BD248" s="16"/>
      <c r="BE248" s="16"/>
      <c r="BF248" s="16"/>
      <c r="BG248" s="16"/>
      <c r="BH248" s="16"/>
      <c r="BI248" s="16"/>
      <c r="BJ248" s="16"/>
      <c r="BK248" s="16"/>
      <c r="BL248" s="16"/>
      <c r="BM248" s="16"/>
      <c r="BN248" s="16"/>
      <c r="BO248" s="16"/>
      <c r="BP248" s="16"/>
      <c r="BQ248" s="16"/>
      <c r="BR248" s="16"/>
      <c r="BS248" s="16"/>
      <c r="BT248" s="16"/>
      <c r="BU248" s="16"/>
      <c r="BV248" s="16"/>
      <c r="BW248" s="16"/>
      <c r="BX248" s="16"/>
      <c r="BY248" s="16"/>
      <c r="BZ248" s="16"/>
      <c r="CA248" s="16"/>
      <c r="CB248" s="16"/>
      <c r="CC248" s="16"/>
      <c r="CD248" s="16"/>
      <c r="CE248" s="16"/>
      <c r="CF248" s="16"/>
    </row>
    <row r="249" spans="1:84" x14ac:dyDescent="0.25">
      <c r="A249" s="16"/>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c r="AA249" s="16"/>
      <c r="AB249" s="16"/>
      <c r="AC249" s="16"/>
      <c r="AD249" s="16"/>
      <c r="AE249" s="20" t="s">
        <v>1276</v>
      </c>
      <c r="AF249" s="16"/>
      <c r="AG249" s="16"/>
      <c r="AH249" s="16"/>
      <c r="AI249" s="16"/>
      <c r="AJ249" s="16"/>
      <c r="AK249" s="16"/>
      <c r="AL249" s="16"/>
      <c r="AM249" s="16"/>
      <c r="AN249" s="16"/>
      <c r="AO249" s="16"/>
      <c r="AP249" s="16"/>
      <c r="AQ249" s="16"/>
      <c r="AR249" s="16"/>
      <c r="AS249" s="16"/>
      <c r="AT249" s="16"/>
      <c r="AU249" s="16"/>
      <c r="AV249" s="16"/>
      <c r="AW249" s="16"/>
      <c r="AX249" s="16"/>
      <c r="AY249" s="16"/>
      <c r="AZ249" s="16"/>
      <c r="BA249" s="16"/>
      <c r="BB249" s="16"/>
      <c r="BC249" s="16"/>
      <c r="BD249" s="16"/>
      <c r="BE249" s="16"/>
      <c r="BF249" s="16"/>
      <c r="BG249" s="16"/>
      <c r="BH249" s="16"/>
      <c r="BI249" s="16"/>
      <c r="BJ249" s="16"/>
      <c r="BK249" s="16"/>
      <c r="BL249" s="16"/>
      <c r="BM249" s="16"/>
      <c r="BN249" s="16"/>
      <c r="BO249" s="16"/>
      <c r="BP249" s="16"/>
      <c r="BQ249" s="16"/>
      <c r="BR249" s="16"/>
      <c r="BS249" s="16"/>
      <c r="BT249" s="16"/>
      <c r="BU249" s="16"/>
      <c r="BV249" s="16"/>
      <c r="BW249" s="16"/>
      <c r="BX249" s="16"/>
      <c r="BY249" s="16"/>
      <c r="BZ249" s="16"/>
      <c r="CA249" s="16"/>
      <c r="CB249" s="16"/>
      <c r="CC249" s="16"/>
      <c r="CD249" s="16"/>
      <c r="CE249" s="16"/>
      <c r="CF249" s="16"/>
    </row>
    <row r="250" spans="1:84" x14ac:dyDescent="0.25">
      <c r="A250" s="16"/>
      <c r="B250" s="16"/>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c r="AA250" s="16"/>
      <c r="AB250" s="16"/>
      <c r="AC250" s="16"/>
      <c r="AD250" s="16"/>
      <c r="AE250" s="20" t="s">
        <v>1280</v>
      </c>
      <c r="AF250" s="16"/>
      <c r="AG250" s="16"/>
      <c r="AH250" s="16"/>
      <c r="AI250" s="16"/>
      <c r="AJ250" s="16"/>
      <c r="AK250" s="16"/>
      <c r="AL250" s="16"/>
      <c r="AM250" s="16"/>
      <c r="AN250" s="16"/>
      <c r="AO250" s="16"/>
      <c r="AP250" s="16"/>
      <c r="AQ250" s="16"/>
      <c r="AR250" s="16"/>
      <c r="AS250" s="16"/>
      <c r="AT250" s="16"/>
      <c r="AU250" s="16"/>
      <c r="AV250" s="16"/>
      <c r="AW250" s="16"/>
      <c r="AX250" s="16"/>
      <c r="AY250" s="16"/>
      <c r="AZ250" s="16"/>
      <c r="BA250" s="16"/>
      <c r="BB250" s="16"/>
      <c r="BC250" s="16"/>
      <c r="BD250" s="16"/>
      <c r="BE250" s="16"/>
      <c r="BF250" s="16"/>
      <c r="BG250" s="16"/>
      <c r="BH250" s="16"/>
      <c r="BI250" s="16"/>
      <c r="BJ250" s="16"/>
      <c r="BK250" s="16"/>
      <c r="BL250" s="16"/>
      <c r="BM250" s="16"/>
      <c r="BN250" s="16"/>
      <c r="BO250" s="16"/>
      <c r="BP250" s="16"/>
      <c r="BQ250" s="16"/>
      <c r="BR250" s="16"/>
      <c r="BS250" s="16"/>
      <c r="BT250" s="16"/>
      <c r="BU250" s="16"/>
      <c r="BV250" s="16"/>
      <c r="BW250" s="16"/>
      <c r="BX250" s="16"/>
      <c r="BY250" s="16"/>
      <c r="BZ250" s="16"/>
      <c r="CA250" s="16"/>
      <c r="CB250" s="16"/>
      <c r="CC250" s="16"/>
      <c r="CD250" s="16"/>
      <c r="CE250" s="16"/>
      <c r="CF250" s="16"/>
    </row>
    <row r="251" spans="1:84" x14ac:dyDescent="0.25">
      <c r="A251" s="16"/>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c r="AA251" s="16"/>
      <c r="AB251" s="16"/>
      <c r="AC251" s="16"/>
      <c r="AD251" s="16"/>
      <c r="AE251" s="20" t="s">
        <v>1288</v>
      </c>
      <c r="AF251" s="16"/>
      <c r="AG251" s="16"/>
      <c r="AH251" s="16"/>
      <c r="AI251" s="16"/>
      <c r="AJ251" s="16"/>
      <c r="AK251" s="16"/>
      <c r="AL251" s="16"/>
      <c r="AM251" s="16"/>
      <c r="AN251" s="16"/>
      <c r="AO251" s="16"/>
      <c r="AP251" s="16"/>
      <c r="AQ251" s="16"/>
      <c r="AR251" s="16"/>
      <c r="AS251" s="16"/>
      <c r="AT251" s="16"/>
      <c r="AU251" s="16"/>
      <c r="AV251" s="16"/>
      <c r="AW251" s="16"/>
      <c r="AX251" s="16"/>
      <c r="AY251" s="16"/>
      <c r="AZ251" s="16"/>
      <c r="BA251" s="16"/>
      <c r="BB251" s="16"/>
      <c r="BC251" s="16"/>
      <c r="BD251" s="16"/>
      <c r="BE251" s="16"/>
      <c r="BF251" s="16"/>
      <c r="BG251" s="16"/>
      <c r="BH251" s="16"/>
      <c r="BI251" s="16"/>
      <c r="BJ251" s="16"/>
      <c r="BK251" s="16"/>
      <c r="BL251" s="16"/>
      <c r="BM251" s="16"/>
      <c r="BN251" s="16"/>
      <c r="BO251" s="16"/>
      <c r="BP251" s="16"/>
      <c r="BQ251" s="16"/>
      <c r="BR251" s="16"/>
      <c r="BS251" s="16"/>
      <c r="BT251" s="16"/>
      <c r="BU251" s="16"/>
      <c r="BV251" s="16"/>
      <c r="BW251" s="16"/>
      <c r="BX251" s="16"/>
      <c r="BY251" s="16"/>
      <c r="BZ251" s="16"/>
      <c r="CA251" s="16"/>
      <c r="CB251" s="16"/>
      <c r="CC251" s="16"/>
      <c r="CD251" s="16"/>
      <c r="CE251" s="16"/>
      <c r="CF251" s="16"/>
    </row>
    <row r="252" spans="1:84" x14ac:dyDescent="0.25">
      <c r="A252" s="16"/>
      <c r="B252" s="16"/>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c r="AA252" s="16"/>
      <c r="AB252" s="16"/>
      <c r="AC252" s="16"/>
      <c r="AD252" s="16"/>
      <c r="AE252" s="20" t="s">
        <v>1292</v>
      </c>
      <c r="AF252" s="16"/>
      <c r="AG252" s="16"/>
      <c r="AH252" s="16"/>
      <c r="AI252" s="16"/>
      <c r="AJ252" s="16"/>
      <c r="AK252" s="16"/>
      <c r="AL252" s="16"/>
      <c r="AM252" s="16"/>
      <c r="AN252" s="16"/>
      <c r="AO252" s="16"/>
      <c r="AP252" s="16"/>
      <c r="AQ252" s="16"/>
      <c r="AR252" s="16"/>
      <c r="AS252" s="16"/>
      <c r="AT252" s="16"/>
      <c r="AU252" s="16"/>
      <c r="AV252" s="16"/>
      <c r="AW252" s="16"/>
      <c r="AX252" s="16"/>
      <c r="AY252" s="16"/>
      <c r="AZ252" s="16"/>
      <c r="BA252" s="16"/>
      <c r="BB252" s="16"/>
      <c r="BC252" s="16"/>
      <c r="BD252" s="16"/>
      <c r="BE252" s="16"/>
      <c r="BF252" s="16"/>
      <c r="BG252" s="16"/>
      <c r="BH252" s="16"/>
      <c r="BI252" s="16"/>
      <c r="BJ252" s="16"/>
      <c r="BK252" s="16"/>
      <c r="BL252" s="16"/>
      <c r="BM252" s="16"/>
      <c r="BN252" s="16"/>
      <c r="BO252" s="16"/>
      <c r="BP252" s="16"/>
      <c r="BQ252" s="16"/>
      <c r="BR252" s="16"/>
      <c r="BS252" s="16"/>
      <c r="BT252" s="16"/>
      <c r="BU252" s="16"/>
      <c r="BV252" s="16"/>
      <c r="BW252" s="16"/>
      <c r="BX252" s="16"/>
      <c r="BY252" s="16"/>
      <c r="BZ252" s="16"/>
      <c r="CA252" s="16"/>
      <c r="CB252" s="16"/>
      <c r="CC252" s="16"/>
      <c r="CD252" s="16"/>
      <c r="CE252" s="16"/>
      <c r="CF252" s="16"/>
    </row>
    <row r="253" spans="1:84" x14ac:dyDescent="0.25">
      <c r="A253" s="16"/>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c r="AA253" s="16"/>
      <c r="AB253" s="16"/>
      <c r="AC253" s="16"/>
      <c r="AD253" s="16"/>
      <c r="AE253" s="20" t="s">
        <v>1296</v>
      </c>
      <c r="AF253" s="16"/>
      <c r="AG253" s="16"/>
      <c r="AH253" s="16"/>
      <c r="AI253" s="16"/>
      <c r="AJ253" s="16"/>
      <c r="AK253" s="16"/>
      <c r="AL253" s="16"/>
      <c r="AM253" s="16"/>
      <c r="AN253" s="16"/>
      <c r="AO253" s="16"/>
      <c r="AP253" s="16"/>
      <c r="AQ253" s="16"/>
      <c r="AR253" s="16"/>
      <c r="AS253" s="16"/>
      <c r="AT253" s="16"/>
      <c r="AU253" s="16"/>
      <c r="AV253" s="16"/>
      <c r="AW253" s="16"/>
      <c r="AX253" s="16"/>
      <c r="AY253" s="16"/>
      <c r="AZ253" s="16"/>
      <c r="BA253" s="16"/>
      <c r="BB253" s="16"/>
      <c r="BC253" s="16"/>
      <c r="BD253" s="16"/>
      <c r="BE253" s="16"/>
      <c r="BF253" s="16"/>
      <c r="BG253" s="16"/>
      <c r="BH253" s="16"/>
      <c r="BI253" s="16"/>
      <c r="BJ253" s="16"/>
      <c r="BK253" s="16"/>
      <c r="BL253" s="16"/>
      <c r="BM253" s="16"/>
      <c r="BN253" s="16"/>
      <c r="BO253" s="16"/>
      <c r="BP253" s="16"/>
      <c r="BQ253" s="16"/>
      <c r="BR253" s="16"/>
      <c r="BS253" s="16"/>
      <c r="BT253" s="16"/>
      <c r="BU253" s="16"/>
      <c r="BV253" s="16"/>
      <c r="BW253" s="16"/>
      <c r="BX253" s="16"/>
      <c r="BY253" s="16"/>
      <c r="BZ253" s="16"/>
      <c r="CA253" s="16"/>
      <c r="CB253" s="16"/>
      <c r="CC253" s="16"/>
      <c r="CD253" s="16"/>
      <c r="CE253" s="16"/>
      <c r="CF253" s="16"/>
    </row>
    <row r="254" spans="1:84" x14ac:dyDescent="0.25">
      <c r="A254" s="16"/>
      <c r="B254" s="16"/>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c r="AA254" s="16"/>
      <c r="AB254" s="16"/>
      <c r="AC254" s="16"/>
      <c r="AD254" s="16"/>
      <c r="AE254" s="20" t="s">
        <v>1300</v>
      </c>
      <c r="AF254" s="16"/>
      <c r="AG254" s="16"/>
      <c r="AH254" s="16"/>
      <c r="AI254" s="16"/>
      <c r="AJ254" s="16"/>
      <c r="AK254" s="16"/>
      <c r="AL254" s="16"/>
      <c r="AM254" s="16"/>
      <c r="AN254" s="16"/>
      <c r="AO254" s="16"/>
      <c r="AP254" s="16"/>
      <c r="AQ254" s="16"/>
      <c r="AR254" s="16"/>
      <c r="AS254" s="16"/>
      <c r="AT254" s="16"/>
      <c r="AU254" s="16"/>
      <c r="AV254" s="16"/>
      <c r="AW254" s="16"/>
      <c r="AX254" s="16"/>
      <c r="AY254" s="16"/>
      <c r="AZ254" s="16"/>
      <c r="BA254" s="16"/>
      <c r="BB254" s="16"/>
      <c r="BC254" s="16"/>
      <c r="BD254" s="16"/>
      <c r="BE254" s="16"/>
      <c r="BF254" s="16"/>
      <c r="BG254" s="16"/>
      <c r="BH254" s="16"/>
      <c r="BI254" s="16"/>
      <c r="BJ254" s="16"/>
      <c r="BK254" s="16"/>
      <c r="BL254" s="16"/>
      <c r="BM254" s="16"/>
      <c r="BN254" s="16"/>
      <c r="BO254" s="16"/>
      <c r="BP254" s="16"/>
      <c r="BQ254" s="16"/>
      <c r="BR254" s="16"/>
      <c r="BS254" s="16"/>
      <c r="BT254" s="16"/>
      <c r="BU254" s="16"/>
      <c r="BV254" s="16"/>
      <c r="BW254" s="16"/>
      <c r="BX254" s="16"/>
      <c r="BY254" s="16"/>
      <c r="BZ254" s="16"/>
      <c r="CA254" s="16"/>
      <c r="CB254" s="16"/>
      <c r="CC254" s="16"/>
      <c r="CD254" s="16"/>
      <c r="CE254" s="16"/>
      <c r="CF254" s="16"/>
    </row>
    <row r="255" spans="1:84" x14ac:dyDescent="0.25">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c r="AA255" s="16"/>
      <c r="AB255" s="16"/>
      <c r="AC255" s="16"/>
      <c r="AD255" s="16"/>
      <c r="AE255" s="20" t="s">
        <v>1304</v>
      </c>
      <c r="AF255" s="16"/>
      <c r="AG255" s="16"/>
      <c r="AH255" s="16"/>
      <c r="AI255" s="16"/>
      <c r="AJ255" s="16"/>
      <c r="AK255" s="16"/>
      <c r="AL255" s="16"/>
      <c r="AM255" s="16"/>
      <c r="AN255" s="16"/>
      <c r="AO255" s="16"/>
      <c r="AP255" s="16"/>
      <c r="AQ255" s="16"/>
      <c r="AR255" s="16"/>
      <c r="AS255" s="16"/>
      <c r="AT255" s="16"/>
      <c r="AU255" s="16"/>
      <c r="AV255" s="16"/>
      <c r="AW255" s="16"/>
      <c r="AX255" s="16"/>
      <c r="AY255" s="16"/>
      <c r="AZ255" s="16"/>
      <c r="BA255" s="16"/>
      <c r="BB255" s="16"/>
      <c r="BC255" s="16"/>
      <c r="BD255" s="16"/>
      <c r="BE255" s="16"/>
      <c r="BF255" s="16"/>
      <c r="BG255" s="16"/>
      <c r="BH255" s="16"/>
      <c r="BI255" s="16"/>
      <c r="BJ255" s="16"/>
      <c r="BK255" s="16"/>
      <c r="BL255" s="16"/>
      <c r="BM255" s="16"/>
      <c r="BN255" s="16"/>
      <c r="BO255" s="16"/>
      <c r="BP255" s="16"/>
      <c r="BQ255" s="16"/>
      <c r="BR255" s="16"/>
      <c r="BS255" s="16"/>
      <c r="BT255" s="16"/>
      <c r="BU255" s="16"/>
      <c r="BV255" s="16"/>
      <c r="BW255" s="16"/>
      <c r="BX255" s="16"/>
      <c r="BY255" s="16"/>
      <c r="BZ255" s="16"/>
      <c r="CA255" s="16"/>
      <c r="CB255" s="16"/>
      <c r="CC255" s="16"/>
      <c r="CD255" s="16"/>
      <c r="CE255" s="16"/>
      <c r="CF255" s="16"/>
    </row>
    <row r="256" spans="1:84" x14ac:dyDescent="0.25">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c r="AA256" s="16"/>
      <c r="AB256" s="16"/>
      <c r="AC256" s="16"/>
      <c r="AD256" s="16"/>
      <c r="AE256" s="20" t="s">
        <v>1319</v>
      </c>
      <c r="AF256" s="16"/>
      <c r="AG256" s="16"/>
      <c r="AH256" s="16"/>
      <c r="AI256" s="16"/>
      <c r="AJ256" s="16"/>
      <c r="AK256" s="16"/>
      <c r="AL256" s="16"/>
      <c r="AM256" s="16"/>
      <c r="AN256" s="16"/>
      <c r="AO256" s="16"/>
      <c r="AP256" s="16"/>
      <c r="AQ256" s="16"/>
      <c r="AR256" s="16"/>
      <c r="AS256" s="16"/>
      <c r="AT256" s="16"/>
      <c r="AU256" s="16"/>
      <c r="AV256" s="16"/>
      <c r="AW256" s="16"/>
      <c r="AX256" s="16"/>
      <c r="AY256" s="16"/>
      <c r="AZ256" s="16"/>
      <c r="BA256" s="16"/>
      <c r="BB256" s="16"/>
      <c r="BC256" s="16"/>
      <c r="BD256" s="16"/>
      <c r="BE256" s="16"/>
      <c r="BF256" s="16"/>
      <c r="BG256" s="16"/>
      <c r="BH256" s="16"/>
      <c r="BI256" s="16"/>
      <c r="BJ256" s="16"/>
      <c r="BK256" s="16"/>
      <c r="BL256" s="16"/>
      <c r="BM256" s="16"/>
      <c r="BN256" s="16"/>
      <c r="BO256" s="16"/>
      <c r="BP256" s="16"/>
      <c r="BQ256" s="16"/>
      <c r="BR256" s="16"/>
      <c r="BS256" s="16"/>
      <c r="BT256" s="16"/>
      <c r="BU256" s="16"/>
      <c r="BV256" s="16"/>
      <c r="BW256" s="16"/>
      <c r="BX256" s="16"/>
      <c r="BY256" s="16"/>
      <c r="BZ256" s="16"/>
      <c r="CA256" s="16"/>
      <c r="CB256" s="16"/>
      <c r="CC256" s="16"/>
      <c r="CD256" s="16"/>
      <c r="CE256" s="16"/>
      <c r="CF256" s="16"/>
    </row>
    <row r="257" spans="1:84" x14ac:dyDescent="0.25">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c r="AA257" s="16"/>
      <c r="AB257" s="16"/>
      <c r="AC257" s="16"/>
      <c r="AD257" s="16"/>
      <c r="AE257" s="20" t="s">
        <v>1334</v>
      </c>
      <c r="AF257" s="16"/>
      <c r="AG257" s="16"/>
      <c r="AH257" s="16"/>
      <c r="AI257" s="16"/>
      <c r="AJ257" s="16"/>
      <c r="AK257" s="16"/>
      <c r="AL257" s="16"/>
      <c r="AM257" s="16"/>
      <c r="AN257" s="16"/>
      <c r="AO257" s="16"/>
      <c r="AP257" s="16"/>
      <c r="AQ257" s="16"/>
      <c r="AR257" s="16"/>
      <c r="AS257" s="16"/>
      <c r="AT257" s="16"/>
      <c r="AU257" s="16"/>
      <c r="AV257" s="16"/>
      <c r="AW257" s="16"/>
      <c r="AX257" s="16"/>
      <c r="AY257" s="16"/>
      <c r="AZ257" s="16"/>
      <c r="BA257" s="16"/>
      <c r="BB257" s="16"/>
      <c r="BC257" s="16"/>
      <c r="BD257" s="16"/>
      <c r="BE257" s="16"/>
      <c r="BF257" s="16"/>
      <c r="BG257" s="16"/>
      <c r="BH257" s="16"/>
      <c r="BI257" s="16"/>
      <c r="BJ257" s="16"/>
      <c r="BK257" s="16"/>
      <c r="BL257" s="16"/>
      <c r="BM257" s="16"/>
      <c r="BN257" s="16"/>
      <c r="BO257" s="16"/>
      <c r="BP257" s="16"/>
      <c r="BQ257" s="16"/>
      <c r="BR257" s="16"/>
      <c r="BS257" s="16"/>
      <c r="BT257" s="16"/>
      <c r="BU257" s="16"/>
      <c r="BV257" s="16"/>
      <c r="BW257" s="16"/>
      <c r="BX257" s="16"/>
      <c r="BY257" s="16"/>
      <c r="BZ257" s="16"/>
      <c r="CA257" s="16"/>
      <c r="CB257" s="16"/>
      <c r="CC257" s="16"/>
      <c r="CD257" s="16"/>
      <c r="CE257" s="16"/>
      <c r="CF257" s="16"/>
    </row>
    <row r="258" spans="1:84" x14ac:dyDescent="0.25">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c r="AA258" s="16"/>
      <c r="AB258" s="16"/>
      <c r="AC258" s="16"/>
      <c r="AD258" s="16"/>
      <c r="AE258" s="20" t="s">
        <v>1341</v>
      </c>
      <c r="AF258" s="16"/>
      <c r="AG258" s="16"/>
      <c r="AH258" s="16"/>
      <c r="AI258" s="16"/>
      <c r="AJ258" s="16"/>
      <c r="AK258" s="16"/>
      <c r="AL258" s="16"/>
      <c r="AM258" s="16"/>
      <c r="AN258" s="16"/>
      <c r="AO258" s="16"/>
      <c r="AP258" s="16"/>
      <c r="AQ258" s="16"/>
      <c r="AR258" s="16"/>
      <c r="AS258" s="16"/>
      <c r="AT258" s="16"/>
      <c r="AU258" s="16"/>
      <c r="AV258" s="16"/>
      <c r="AW258" s="16"/>
      <c r="AX258" s="16"/>
      <c r="AY258" s="16"/>
      <c r="AZ258" s="16"/>
      <c r="BA258" s="16"/>
      <c r="BB258" s="16"/>
      <c r="BC258" s="16"/>
      <c r="BD258" s="16"/>
      <c r="BE258" s="16"/>
      <c r="BF258" s="16"/>
      <c r="BG258" s="16"/>
      <c r="BH258" s="16"/>
      <c r="BI258" s="16"/>
      <c r="BJ258" s="16"/>
      <c r="BK258" s="16"/>
      <c r="BL258" s="16"/>
      <c r="BM258" s="16"/>
      <c r="BN258" s="16"/>
      <c r="BO258" s="16"/>
      <c r="BP258" s="16"/>
      <c r="BQ258" s="16"/>
      <c r="BR258" s="16"/>
      <c r="BS258" s="16"/>
      <c r="BT258" s="16"/>
      <c r="BU258" s="16"/>
      <c r="BV258" s="16"/>
      <c r="BW258" s="16"/>
      <c r="BX258" s="16"/>
      <c r="BY258" s="16"/>
      <c r="BZ258" s="16"/>
      <c r="CA258" s="16"/>
      <c r="CB258" s="16"/>
      <c r="CC258" s="16"/>
      <c r="CD258" s="16"/>
      <c r="CE258" s="16"/>
      <c r="CF258" s="16"/>
    </row>
    <row r="259" spans="1:84" x14ac:dyDescent="0.25">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c r="AA259" s="16"/>
      <c r="AB259" s="16"/>
      <c r="AC259" s="16"/>
      <c r="AD259" s="16"/>
      <c r="AE259" s="20" t="s">
        <v>1344</v>
      </c>
      <c r="AF259" s="16"/>
      <c r="AG259" s="16"/>
      <c r="AH259" s="16"/>
      <c r="AI259" s="16"/>
      <c r="AJ259" s="16"/>
      <c r="AK259" s="16"/>
      <c r="AL259" s="16"/>
      <c r="AM259" s="16"/>
      <c r="AN259" s="16"/>
      <c r="AO259" s="16"/>
      <c r="AP259" s="16"/>
      <c r="AQ259" s="16"/>
      <c r="AR259" s="16"/>
      <c r="AS259" s="16"/>
      <c r="AT259" s="16"/>
      <c r="AU259" s="16"/>
      <c r="AV259" s="16"/>
      <c r="AW259" s="16"/>
      <c r="AX259" s="16"/>
      <c r="AY259" s="16"/>
      <c r="AZ259" s="16"/>
      <c r="BA259" s="16"/>
      <c r="BB259" s="16"/>
      <c r="BC259" s="16"/>
      <c r="BD259" s="16"/>
      <c r="BE259" s="16"/>
      <c r="BF259" s="16"/>
      <c r="BG259" s="16"/>
      <c r="BH259" s="16"/>
      <c r="BI259" s="16"/>
      <c r="BJ259" s="16"/>
      <c r="BK259" s="16"/>
      <c r="BL259" s="16"/>
      <c r="BM259" s="16"/>
      <c r="BN259" s="16"/>
      <c r="BO259" s="16"/>
      <c r="BP259" s="16"/>
      <c r="BQ259" s="16"/>
      <c r="BR259" s="16"/>
      <c r="BS259" s="16"/>
      <c r="BT259" s="16"/>
      <c r="BU259" s="16"/>
      <c r="BV259" s="16"/>
      <c r="BW259" s="16"/>
      <c r="BX259" s="16"/>
      <c r="BY259" s="16"/>
      <c r="BZ259" s="16"/>
      <c r="CA259" s="16"/>
      <c r="CB259" s="16"/>
      <c r="CC259" s="16"/>
      <c r="CD259" s="16"/>
      <c r="CE259" s="16"/>
      <c r="CF259" s="16"/>
    </row>
    <row r="260" spans="1:84" x14ac:dyDescent="0.25">
      <c r="A260" s="16"/>
      <c r="B260" s="16"/>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c r="AA260" s="16"/>
      <c r="AB260" s="16"/>
      <c r="AC260" s="16"/>
      <c r="AD260" s="16"/>
      <c r="AE260" s="20" t="s">
        <v>1348</v>
      </c>
      <c r="AF260" s="16"/>
      <c r="AG260" s="16"/>
      <c r="AH260" s="16"/>
      <c r="AI260" s="16"/>
      <c r="AJ260" s="16"/>
      <c r="AK260" s="16"/>
      <c r="AL260" s="16"/>
      <c r="AM260" s="16"/>
      <c r="AN260" s="16"/>
      <c r="AO260" s="16"/>
      <c r="AP260" s="16"/>
      <c r="AQ260" s="16"/>
      <c r="AR260" s="16"/>
      <c r="AS260" s="16"/>
      <c r="AT260" s="16"/>
      <c r="AU260" s="16"/>
      <c r="AV260" s="16"/>
      <c r="AW260" s="16"/>
      <c r="AX260" s="16"/>
      <c r="AY260" s="16"/>
      <c r="AZ260" s="16"/>
      <c r="BA260" s="16"/>
      <c r="BB260" s="16"/>
      <c r="BC260" s="16"/>
      <c r="BD260" s="16"/>
      <c r="BE260" s="16"/>
      <c r="BF260" s="16"/>
      <c r="BG260" s="16"/>
      <c r="BH260" s="16"/>
      <c r="BI260" s="16"/>
      <c r="BJ260" s="16"/>
      <c r="BK260" s="16"/>
      <c r="BL260" s="16"/>
      <c r="BM260" s="16"/>
      <c r="BN260" s="16"/>
      <c r="BO260" s="16"/>
      <c r="BP260" s="16"/>
      <c r="BQ260" s="16"/>
      <c r="BR260" s="16"/>
      <c r="BS260" s="16"/>
      <c r="BT260" s="16"/>
      <c r="BU260" s="16"/>
      <c r="BV260" s="16"/>
      <c r="BW260" s="16"/>
      <c r="BX260" s="16"/>
      <c r="BY260" s="16"/>
      <c r="BZ260" s="16"/>
      <c r="CA260" s="16"/>
      <c r="CB260" s="16"/>
      <c r="CC260" s="16"/>
      <c r="CD260" s="16"/>
      <c r="CE260" s="16"/>
      <c r="CF260" s="16"/>
    </row>
    <row r="261" spans="1:84" x14ac:dyDescent="0.25">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c r="AA261" s="16"/>
      <c r="AB261" s="16"/>
      <c r="AC261" s="16"/>
      <c r="AD261" s="16"/>
      <c r="AE261" s="20" t="s">
        <v>1351</v>
      </c>
      <c r="AF261" s="16"/>
      <c r="AG261" s="16"/>
      <c r="AH261" s="16"/>
      <c r="AI261" s="16"/>
      <c r="AJ261" s="16"/>
      <c r="AK261" s="16"/>
      <c r="AL261" s="16"/>
      <c r="AM261" s="16"/>
      <c r="AN261" s="16"/>
      <c r="AO261" s="16"/>
      <c r="AP261" s="16"/>
      <c r="AQ261" s="16"/>
      <c r="AR261" s="16"/>
      <c r="AS261" s="16"/>
      <c r="AT261" s="16"/>
      <c r="AU261" s="16"/>
      <c r="AV261" s="16"/>
      <c r="AW261" s="16"/>
      <c r="AX261" s="16"/>
      <c r="AY261" s="16"/>
      <c r="AZ261" s="16"/>
      <c r="BA261" s="16"/>
      <c r="BB261" s="16"/>
      <c r="BC261" s="16"/>
      <c r="BD261" s="16"/>
      <c r="BE261" s="16"/>
      <c r="BF261" s="16"/>
      <c r="BG261" s="16"/>
      <c r="BH261" s="16"/>
      <c r="BI261" s="16"/>
      <c r="BJ261" s="16"/>
      <c r="BK261" s="16"/>
      <c r="BL261" s="16"/>
      <c r="BM261" s="16"/>
      <c r="BN261" s="16"/>
      <c r="BO261" s="16"/>
      <c r="BP261" s="16"/>
      <c r="BQ261" s="16"/>
      <c r="BR261" s="16"/>
      <c r="BS261" s="16"/>
      <c r="BT261" s="16"/>
      <c r="BU261" s="16"/>
      <c r="BV261" s="16"/>
      <c r="BW261" s="16"/>
      <c r="BX261" s="16"/>
      <c r="BY261" s="16"/>
      <c r="BZ261" s="16"/>
      <c r="CA261" s="16"/>
      <c r="CB261" s="16"/>
      <c r="CC261" s="16"/>
      <c r="CD261" s="16"/>
      <c r="CE261" s="16"/>
      <c r="CF261" s="16"/>
    </row>
    <row r="262" spans="1:84" x14ac:dyDescent="0.25">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c r="AA262" s="16"/>
      <c r="AB262" s="16"/>
      <c r="AC262" s="16"/>
      <c r="AD262" s="16"/>
      <c r="AE262" s="20" t="s">
        <v>1355</v>
      </c>
      <c r="AF262" s="16"/>
      <c r="AG262" s="16"/>
      <c r="AH262" s="16"/>
      <c r="AI262" s="16"/>
      <c r="AJ262" s="16"/>
      <c r="AK262" s="16"/>
      <c r="AL262" s="16"/>
      <c r="AM262" s="16"/>
      <c r="AN262" s="16"/>
      <c r="AO262" s="16"/>
      <c r="AP262" s="16"/>
      <c r="AQ262" s="16"/>
      <c r="AR262" s="16"/>
      <c r="AS262" s="16"/>
      <c r="AT262" s="16"/>
      <c r="AU262" s="16"/>
      <c r="AV262" s="16"/>
      <c r="AW262" s="16"/>
      <c r="AX262" s="16"/>
      <c r="AY262" s="16"/>
      <c r="AZ262" s="16"/>
      <c r="BA262" s="16"/>
      <c r="BB262" s="16"/>
      <c r="BC262" s="16"/>
      <c r="BD262" s="16"/>
      <c r="BE262" s="16"/>
      <c r="BF262" s="16"/>
      <c r="BG262" s="16"/>
      <c r="BH262" s="16"/>
      <c r="BI262" s="16"/>
      <c r="BJ262" s="16"/>
      <c r="BK262" s="16"/>
      <c r="BL262" s="16"/>
      <c r="BM262" s="16"/>
      <c r="BN262" s="16"/>
      <c r="BO262" s="16"/>
      <c r="BP262" s="16"/>
      <c r="BQ262" s="16"/>
      <c r="BR262" s="16"/>
      <c r="BS262" s="16"/>
      <c r="BT262" s="16"/>
      <c r="BU262" s="16"/>
      <c r="BV262" s="16"/>
      <c r="BW262" s="16"/>
      <c r="BX262" s="16"/>
      <c r="BY262" s="16"/>
      <c r="BZ262" s="16"/>
      <c r="CA262" s="16"/>
      <c r="CB262" s="16"/>
      <c r="CC262" s="16"/>
      <c r="CD262" s="16"/>
      <c r="CE262" s="16"/>
      <c r="CF262" s="16"/>
    </row>
    <row r="263" spans="1:84" x14ac:dyDescent="0.25">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c r="AA263" s="16"/>
      <c r="AB263" s="16"/>
      <c r="AC263" s="16"/>
      <c r="AD263" s="16"/>
      <c r="AE263" s="20" t="s">
        <v>1359</v>
      </c>
      <c r="AF263" s="16"/>
      <c r="AG263" s="16"/>
      <c r="AH263" s="16"/>
      <c r="AI263" s="16"/>
      <c r="AJ263" s="16"/>
      <c r="AK263" s="16"/>
      <c r="AL263" s="16"/>
      <c r="AM263" s="16"/>
      <c r="AN263" s="16"/>
      <c r="AO263" s="16"/>
      <c r="AP263" s="16"/>
      <c r="AQ263" s="16"/>
      <c r="AR263" s="16"/>
      <c r="AS263" s="16"/>
      <c r="AT263" s="16"/>
      <c r="AU263" s="16"/>
      <c r="AV263" s="16"/>
      <c r="AW263" s="16"/>
      <c r="AX263" s="16"/>
      <c r="AY263" s="16"/>
      <c r="AZ263" s="16"/>
      <c r="BA263" s="16"/>
      <c r="BB263" s="16"/>
      <c r="BC263" s="16"/>
      <c r="BD263" s="16"/>
      <c r="BE263" s="16"/>
      <c r="BF263" s="16"/>
      <c r="BG263" s="16"/>
      <c r="BH263" s="16"/>
      <c r="BI263" s="16"/>
      <c r="BJ263" s="16"/>
      <c r="BK263" s="16"/>
      <c r="BL263" s="16"/>
      <c r="BM263" s="16"/>
      <c r="BN263" s="16"/>
      <c r="BO263" s="16"/>
      <c r="BP263" s="16"/>
      <c r="BQ263" s="16"/>
      <c r="BR263" s="16"/>
      <c r="BS263" s="16"/>
      <c r="BT263" s="16"/>
      <c r="BU263" s="16"/>
      <c r="BV263" s="16"/>
      <c r="BW263" s="16"/>
      <c r="BX263" s="16"/>
      <c r="BY263" s="16"/>
      <c r="BZ263" s="16"/>
      <c r="CA263" s="16"/>
      <c r="CB263" s="16"/>
      <c r="CC263" s="16"/>
      <c r="CD263" s="16"/>
      <c r="CE263" s="16"/>
      <c r="CF263" s="16"/>
    </row>
    <row r="264" spans="1:84" x14ac:dyDescent="0.25">
      <c r="A264" s="16"/>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c r="AA264" s="16"/>
      <c r="AB264" s="16"/>
      <c r="AC264" s="16"/>
      <c r="AD264" s="16"/>
      <c r="AE264" s="20" t="s">
        <v>1367</v>
      </c>
      <c r="AF264" s="16"/>
      <c r="AG264" s="16"/>
      <c r="AH264" s="16"/>
      <c r="AI264" s="16"/>
      <c r="AJ264" s="16"/>
      <c r="AK264" s="16"/>
      <c r="AL264" s="16"/>
      <c r="AM264" s="16"/>
      <c r="AN264" s="16"/>
      <c r="AO264" s="16"/>
      <c r="AP264" s="16"/>
      <c r="AQ264" s="16"/>
      <c r="AR264" s="16"/>
      <c r="AS264" s="16"/>
      <c r="AT264" s="16"/>
      <c r="AU264" s="16"/>
      <c r="AV264" s="16"/>
      <c r="AW264" s="16"/>
      <c r="AX264" s="16"/>
      <c r="AY264" s="16"/>
      <c r="AZ264" s="16"/>
      <c r="BA264" s="16"/>
      <c r="BB264" s="16"/>
      <c r="BC264" s="16"/>
      <c r="BD264" s="16"/>
      <c r="BE264" s="16"/>
      <c r="BF264" s="16"/>
      <c r="BG264" s="16"/>
      <c r="BH264" s="16"/>
      <c r="BI264" s="16"/>
      <c r="BJ264" s="16"/>
      <c r="BK264" s="16"/>
      <c r="BL264" s="16"/>
      <c r="BM264" s="16"/>
      <c r="BN264" s="16"/>
      <c r="BO264" s="16"/>
      <c r="BP264" s="16"/>
      <c r="BQ264" s="16"/>
      <c r="BR264" s="16"/>
      <c r="BS264" s="16"/>
      <c r="BT264" s="16"/>
      <c r="BU264" s="16"/>
      <c r="BV264" s="16"/>
      <c r="BW264" s="16"/>
      <c r="BX264" s="16"/>
      <c r="BY264" s="16"/>
      <c r="BZ264" s="16"/>
      <c r="CA264" s="16"/>
      <c r="CB264" s="16"/>
      <c r="CC264" s="16"/>
      <c r="CD264" s="16"/>
      <c r="CE264" s="16"/>
      <c r="CF264" s="16"/>
    </row>
    <row r="265" spans="1:84" x14ac:dyDescent="0.25">
      <c r="A265" s="16"/>
      <c r="B265" s="16"/>
      <c r="C265" s="16"/>
      <c r="D265" s="16"/>
      <c r="E265" s="16"/>
      <c r="F265" s="16"/>
      <c r="G265" s="16"/>
      <c r="H265" s="16"/>
      <c r="I265" s="16"/>
      <c r="J265" s="16"/>
      <c r="K265" s="16"/>
      <c r="L265" s="16"/>
      <c r="M265" s="16"/>
      <c r="N265" s="16"/>
      <c r="O265" s="16"/>
      <c r="P265" s="16"/>
      <c r="Q265" s="16"/>
      <c r="R265" s="16"/>
      <c r="S265" s="16"/>
      <c r="T265" s="16"/>
      <c r="U265" s="16"/>
      <c r="V265" s="16"/>
      <c r="W265" s="16"/>
      <c r="X265" s="16"/>
      <c r="Y265" s="16"/>
      <c r="Z265" s="16"/>
      <c r="AA265" s="16"/>
      <c r="AB265" s="16"/>
      <c r="AC265" s="16"/>
      <c r="AD265" s="16"/>
      <c r="AE265" s="20" t="s">
        <v>1371</v>
      </c>
      <c r="AF265" s="16"/>
      <c r="AG265" s="16"/>
      <c r="AH265" s="16"/>
      <c r="AI265" s="16"/>
      <c r="AJ265" s="16"/>
      <c r="AK265" s="16"/>
      <c r="AL265" s="16"/>
      <c r="AM265" s="16"/>
      <c r="AN265" s="16"/>
      <c r="AO265" s="16"/>
      <c r="AP265" s="16"/>
      <c r="AQ265" s="16"/>
      <c r="AR265" s="16"/>
      <c r="AS265" s="16"/>
      <c r="AT265" s="16"/>
      <c r="AU265" s="16"/>
      <c r="AV265" s="16"/>
      <c r="AW265" s="16"/>
      <c r="AX265" s="16"/>
      <c r="AY265" s="16"/>
      <c r="AZ265" s="16"/>
      <c r="BA265" s="16"/>
      <c r="BB265" s="16"/>
      <c r="BC265" s="16"/>
      <c r="BD265" s="16"/>
      <c r="BE265" s="16"/>
      <c r="BF265" s="16"/>
      <c r="BG265" s="16"/>
      <c r="BH265" s="16"/>
      <c r="BI265" s="16"/>
      <c r="BJ265" s="16"/>
      <c r="BK265" s="16"/>
      <c r="BL265" s="16"/>
      <c r="BM265" s="16"/>
      <c r="BN265" s="16"/>
      <c r="BO265" s="16"/>
      <c r="BP265" s="16"/>
      <c r="BQ265" s="16"/>
      <c r="BR265" s="16"/>
      <c r="BS265" s="16"/>
      <c r="BT265" s="16"/>
      <c r="BU265" s="16"/>
      <c r="BV265" s="16"/>
      <c r="BW265" s="16"/>
      <c r="BX265" s="16"/>
      <c r="BY265" s="16"/>
      <c r="BZ265" s="16"/>
      <c r="CA265" s="16"/>
      <c r="CB265" s="16"/>
      <c r="CC265" s="16"/>
      <c r="CD265" s="16"/>
      <c r="CE265" s="16"/>
      <c r="CF265" s="16"/>
    </row>
    <row r="266" spans="1:84" x14ac:dyDescent="0.25">
      <c r="A266" s="16"/>
      <c r="B266" s="16"/>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c r="AA266" s="16"/>
      <c r="AB266" s="16"/>
      <c r="AC266" s="16"/>
      <c r="AD266" s="16"/>
      <c r="AE266" s="20" t="s">
        <v>1375</v>
      </c>
      <c r="AF266" s="16"/>
      <c r="AG266" s="16"/>
      <c r="AH266" s="16"/>
      <c r="AI266" s="16"/>
      <c r="AJ266" s="16"/>
      <c r="AK266" s="16"/>
      <c r="AL266" s="16"/>
      <c r="AM266" s="16"/>
      <c r="AN266" s="16"/>
      <c r="AO266" s="16"/>
      <c r="AP266" s="16"/>
      <c r="AQ266" s="16"/>
      <c r="AR266" s="16"/>
      <c r="AS266" s="16"/>
      <c r="AT266" s="16"/>
      <c r="AU266" s="16"/>
      <c r="AV266" s="16"/>
      <c r="AW266" s="16"/>
      <c r="AX266" s="16"/>
      <c r="AY266" s="16"/>
      <c r="AZ266" s="16"/>
      <c r="BA266" s="16"/>
      <c r="BB266" s="16"/>
      <c r="BC266" s="16"/>
      <c r="BD266" s="16"/>
      <c r="BE266" s="16"/>
      <c r="BF266" s="16"/>
      <c r="BG266" s="16"/>
      <c r="BH266" s="16"/>
      <c r="BI266" s="16"/>
      <c r="BJ266" s="16"/>
      <c r="BK266" s="16"/>
      <c r="BL266" s="16"/>
      <c r="BM266" s="16"/>
      <c r="BN266" s="16"/>
      <c r="BO266" s="16"/>
      <c r="BP266" s="16"/>
      <c r="BQ266" s="16"/>
      <c r="BR266" s="16"/>
      <c r="BS266" s="16"/>
      <c r="BT266" s="16"/>
      <c r="BU266" s="16"/>
      <c r="BV266" s="16"/>
      <c r="BW266" s="16"/>
      <c r="BX266" s="16"/>
      <c r="BY266" s="16"/>
      <c r="BZ266" s="16"/>
      <c r="CA266" s="16"/>
      <c r="CB266" s="16"/>
      <c r="CC266" s="16"/>
      <c r="CD266" s="16"/>
      <c r="CE266" s="16"/>
      <c r="CF266" s="16"/>
    </row>
    <row r="267" spans="1:84" x14ac:dyDescent="0.25">
      <c r="A267" s="16"/>
      <c r="B267" s="16"/>
      <c r="C267" s="16"/>
      <c r="D267" s="16"/>
      <c r="E267" s="16"/>
      <c r="F267" s="16"/>
      <c r="G267" s="16"/>
      <c r="H267" s="16"/>
      <c r="I267" s="16"/>
      <c r="J267" s="16"/>
      <c r="K267" s="16"/>
      <c r="L267" s="16"/>
      <c r="M267" s="16"/>
      <c r="N267" s="16"/>
      <c r="O267" s="16"/>
      <c r="P267" s="16"/>
      <c r="Q267" s="16"/>
      <c r="R267" s="16"/>
      <c r="S267" s="16"/>
      <c r="T267" s="16"/>
      <c r="U267" s="16"/>
      <c r="V267" s="16"/>
      <c r="W267" s="16"/>
      <c r="X267" s="16"/>
      <c r="Y267" s="16"/>
      <c r="Z267" s="16"/>
      <c r="AA267" s="16"/>
      <c r="AB267" s="16"/>
      <c r="AC267" s="16"/>
      <c r="AD267" s="16"/>
      <c r="AE267" s="20" t="s">
        <v>1379</v>
      </c>
      <c r="AF267" s="16"/>
      <c r="AG267" s="16"/>
      <c r="AH267" s="16"/>
      <c r="AI267" s="16"/>
      <c r="AJ267" s="16"/>
      <c r="AK267" s="16"/>
      <c r="AL267" s="16"/>
      <c r="AM267" s="16"/>
      <c r="AN267" s="16"/>
      <c r="AO267" s="16"/>
      <c r="AP267" s="16"/>
      <c r="AQ267" s="16"/>
      <c r="AR267" s="16"/>
      <c r="AS267" s="16"/>
      <c r="AT267" s="16"/>
      <c r="AU267" s="16"/>
      <c r="AV267" s="16"/>
      <c r="AW267" s="16"/>
      <c r="AX267" s="16"/>
      <c r="AY267" s="16"/>
      <c r="AZ267" s="16"/>
      <c r="BA267" s="16"/>
      <c r="BB267" s="16"/>
      <c r="BC267" s="16"/>
      <c r="BD267" s="16"/>
      <c r="BE267" s="16"/>
      <c r="BF267" s="16"/>
      <c r="BG267" s="16"/>
      <c r="BH267" s="16"/>
      <c r="BI267" s="16"/>
      <c r="BJ267" s="16"/>
      <c r="BK267" s="16"/>
      <c r="BL267" s="16"/>
      <c r="BM267" s="16"/>
      <c r="BN267" s="16"/>
      <c r="BO267" s="16"/>
      <c r="BP267" s="16"/>
      <c r="BQ267" s="16"/>
      <c r="BR267" s="16"/>
      <c r="BS267" s="16"/>
      <c r="BT267" s="16"/>
      <c r="BU267" s="16"/>
      <c r="BV267" s="16"/>
      <c r="BW267" s="16"/>
      <c r="BX267" s="16"/>
      <c r="BY267" s="16"/>
      <c r="BZ267" s="16"/>
      <c r="CA267" s="16"/>
      <c r="CB267" s="16"/>
      <c r="CC267" s="16"/>
      <c r="CD267" s="16"/>
      <c r="CE267" s="16"/>
      <c r="CF267" s="16"/>
    </row>
    <row r="268" spans="1:84" x14ac:dyDescent="0.25">
      <c r="A268" s="16"/>
      <c r="B268" s="16"/>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c r="AA268" s="16"/>
      <c r="AB268" s="16"/>
      <c r="AC268" s="16"/>
      <c r="AD268" s="16"/>
      <c r="AE268" s="20" t="s">
        <v>1383</v>
      </c>
      <c r="AF268" s="16"/>
      <c r="AG268" s="16"/>
      <c r="AH268" s="16"/>
      <c r="AI268" s="16"/>
      <c r="AJ268" s="16"/>
      <c r="AK268" s="16"/>
      <c r="AL268" s="16"/>
      <c r="AM268" s="16"/>
      <c r="AN268" s="16"/>
      <c r="AO268" s="16"/>
      <c r="AP268" s="16"/>
      <c r="AQ268" s="16"/>
      <c r="AR268" s="16"/>
      <c r="AS268" s="16"/>
      <c r="AT268" s="16"/>
      <c r="AU268" s="16"/>
      <c r="AV268" s="16"/>
      <c r="AW268" s="16"/>
      <c r="AX268" s="16"/>
      <c r="AY268" s="16"/>
      <c r="AZ268" s="16"/>
      <c r="BA268" s="16"/>
      <c r="BB268" s="16"/>
      <c r="BC268" s="16"/>
      <c r="BD268" s="16"/>
      <c r="BE268" s="16"/>
      <c r="BF268" s="16"/>
      <c r="BG268" s="16"/>
      <c r="BH268" s="16"/>
      <c r="BI268" s="16"/>
      <c r="BJ268" s="16"/>
      <c r="BK268" s="16"/>
      <c r="BL268" s="16"/>
      <c r="BM268" s="16"/>
      <c r="BN268" s="16"/>
      <c r="BO268" s="16"/>
      <c r="BP268" s="16"/>
      <c r="BQ268" s="16"/>
      <c r="BR268" s="16"/>
      <c r="BS268" s="16"/>
      <c r="BT268" s="16"/>
      <c r="BU268" s="16"/>
      <c r="BV268" s="16"/>
      <c r="BW268" s="16"/>
      <c r="BX268" s="16"/>
      <c r="BY268" s="16"/>
      <c r="BZ268" s="16"/>
      <c r="CA268" s="16"/>
      <c r="CB268" s="16"/>
      <c r="CC268" s="16"/>
      <c r="CD268" s="16"/>
      <c r="CE268" s="16"/>
      <c r="CF268" s="16"/>
    </row>
    <row r="269" spans="1:84" x14ac:dyDescent="0.25">
      <c r="A269" s="16"/>
      <c r="B269" s="16"/>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c r="AA269" s="16"/>
      <c r="AB269" s="16"/>
      <c r="AC269" s="16"/>
      <c r="AD269" s="16"/>
      <c r="AE269" s="20" t="s">
        <v>1387</v>
      </c>
      <c r="AF269" s="16"/>
      <c r="AG269" s="16"/>
      <c r="AH269" s="16"/>
      <c r="AI269" s="16"/>
      <c r="AJ269" s="16"/>
      <c r="AK269" s="16"/>
      <c r="AL269" s="16"/>
      <c r="AM269" s="16"/>
      <c r="AN269" s="16"/>
      <c r="AO269" s="16"/>
      <c r="AP269" s="16"/>
      <c r="AQ269" s="16"/>
      <c r="AR269" s="16"/>
      <c r="AS269" s="16"/>
      <c r="AT269" s="16"/>
      <c r="AU269" s="16"/>
      <c r="AV269" s="16"/>
      <c r="AW269" s="16"/>
      <c r="AX269" s="16"/>
      <c r="AY269" s="16"/>
      <c r="AZ269" s="16"/>
      <c r="BA269" s="16"/>
      <c r="BB269" s="16"/>
      <c r="BC269" s="16"/>
      <c r="BD269" s="16"/>
      <c r="BE269" s="16"/>
      <c r="BF269" s="16"/>
      <c r="BG269" s="16"/>
      <c r="BH269" s="16"/>
      <c r="BI269" s="16"/>
      <c r="BJ269" s="16"/>
      <c r="BK269" s="16"/>
      <c r="BL269" s="16"/>
      <c r="BM269" s="16"/>
      <c r="BN269" s="16"/>
      <c r="BO269" s="16"/>
      <c r="BP269" s="16"/>
      <c r="BQ269" s="16"/>
      <c r="BR269" s="16"/>
      <c r="BS269" s="16"/>
      <c r="BT269" s="16"/>
      <c r="BU269" s="16"/>
      <c r="BV269" s="16"/>
      <c r="BW269" s="16"/>
      <c r="BX269" s="16"/>
      <c r="BY269" s="16"/>
      <c r="BZ269" s="16"/>
      <c r="CA269" s="16"/>
      <c r="CB269" s="16"/>
      <c r="CC269" s="16"/>
      <c r="CD269" s="16"/>
      <c r="CE269" s="16"/>
      <c r="CF269" s="16"/>
    </row>
    <row r="270" spans="1:84" x14ac:dyDescent="0.25">
      <c r="A270" s="16"/>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c r="AA270" s="16"/>
      <c r="AB270" s="16"/>
      <c r="AC270" s="16"/>
      <c r="AD270" s="16"/>
      <c r="AE270" s="20" t="s">
        <v>1391</v>
      </c>
      <c r="AF270" s="16"/>
      <c r="AG270" s="16"/>
      <c r="AH270" s="16"/>
      <c r="AI270" s="16"/>
      <c r="AJ270" s="16"/>
      <c r="AK270" s="16"/>
      <c r="AL270" s="16"/>
      <c r="AM270" s="16"/>
      <c r="AN270" s="16"/>
      <c r="AO270" s="16"/>
      <c r="AP270" s="16"/>
      <c r="AQ270" s="16"/>
      <c r="AR270" s="16"/>
      <c r="AS270" s="16"/>
      <c r="AT270" s="16"/>
      <c r="AU270" s="16"/>
      <c r="AV270" s="16"/>
      <c r="AW270" s="16"/>
      <c r="AX270" s="16"/>
      <c r="AY270" s="16"/>
      <c r="AZ270" s="16"/>
      <c r="BA270" s="16"/>
      <c r="BB270" s="16"/>
      <c r="BC270" s="16"/>
      <c r="BD270" s="16"/>
      <c r="BE270" s="16"/>
      <c r="BF270" s="16"/>
      <c r="BG270" s="16"/>
      <c r="BH270" s="16"/>
      <c r="BI270" s="16"/>
      <c r="BJ270" s="16"/>
      <c r="BK270" s="16"/>
      <c r="BL270" s="16"/>
      <c r="BM270" s="16"/>
      <c r="BN270" s="16"/>
      <c r="BO270" s="16"/>
      <c r="BP270" s="16"/>
      <c r="BQ270" s="16"/>
      <c r="BR270" s="16"/>
      <c r="BS270" s="16"/>
      <c r="BT270" s="16"/>
      <c r="BU270" s="16"/>
      <c r="BV270" s="16"/>
      <c r="BW270" s="16"/>
      <c r="BX270" s="16"/>
      <c r="BY270" s="16"/>
      <c r="BZ270" s="16"/>
      <c r="CA270" s="16"/>
      <c r="CB270" s="16"/>
      <c r="CC270" s="16"/>
      <c r="CD270" s="16"/>
      <c r="CE270" s="16"/>
      <c r="CF270" s="16"/>
    </row>
    <row r="271" spans="1:84" x14ac:dyDescent="0.25">
      <c r="A271" s="16"/>
      <c r="B271" s="16"/>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c r="AA271" s="16"/>
      <c r="AB271" s="16"/>
      <c r="AC271" s="16"/>
      <c r="AD271" s="16"/>
      <c r="AE271" s="20" t="s">
        <v>1395</v>
      </c>
      <c r="AF271" s="16"/>
      <c r="AG271" s="16"/>
      <c r="AH271" s="16"/>
      <c r="AI271" s="16"/>
      <c r="AJ271" s="16"/>
      <c r="AK271" s="16"/>
      <c r="AL271" s="16"/>
      <c r="AM271" s="16"/>
      <c r="AN271" s="16"/>
      <c r="AO271" s="16"/>
      <c r="AP271" s="16"/>
      <c r="AQ271" s="16"/>
      <c r="AR271" s="16"/>
      <c r="AS271" s="16"/>
      <c r="AT271" s="16"/>
      <c r="AU271" s="16"/>
      <c r="AV271" s="16"/>
      <c r="AW271" s="16"/>
      <c r="AX271" s="16"/>
      <c r="AY271" s="16"/>
      <c r="AZ271" s="16"/>
      <c r="BA271" s="16"/>
      <c r="BB271" s="16"/>
      <c r="BC271" s="16"/>
      <c r="BD271" s="16"/>
      <c r="BE271" s="16"/>
      <c r="BF271" s="16"/>
      <c r="BG271" s="16"/>
      <c r="BH271" s="16"/>
      <c r="BI271" s="16"/>
      <c r="BJ271" s="16"/>
      <c r="BK271" s="16"/>
      <c r="BL271" s="16"/>
      <c r="BM271" s="16"/>
      <c r="BN271" s="16"/>
      <c r="BO271" s="16"/>
      <c r="BP271" s="16"/>
      <c r="BQ271" s="16"/>
      <c r="BR271" s="16"/>
      <c r="BS271" s="16"/>
      <c r="BT271" s="16"/>
      <c r="BU271" s="16"/>
      <c r="BV271" s="16"/>
      <c r="BW271" s="16"/>
      <c r="BX271" s="16"/>
      <c r="BY271" s="16"/>
      <c r="BZ271" s="16"/>
      <c r="CA271" s="16"/>
      <c r="CB271" s="16"/>
      <c r="CC271" s="16"/>
      <c r="CD271" s="16"/>
      <c r="CE271" s="16"/>
      <c r="CF271" s="16"/>
    </row>
    <row r="272" spans="1:84" x14ac:dyDescent="0.25">
      <c r="A272" s="16"/>
      <c r="B272" s="16"/>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c r="AA272" s="16"/>
      <c r="AB272" s="16"/>
      <c r="AC272" s="16"/>
      <c r="AD272" s="16"/>
      <c r="AE272" s="20" t="s">
        <v>1403</v>
      </c>
      <c r="AF272" s="16"/>
      <c r="AG272" s="16"/>
      <c r="AH272" s="16"/>
      <c r="AI272" s="16"/>
      <c r="AJ272" s="16"/>
      <c r="AK272" s="16"/>
      <c r="AL272" s="16"/>
      <c r="AM272" s="16"/>
      <c r="AN272" s="16"/>
      <c r="AO272" s="16"/>
      <c r="AP272" s="16"/>
      <c r="AQ272" s="16"/>
      <c r="AR272" s="16"/>
      <c r="AS272" s="16"/>
      <c r="AT272" s="16"/>
      <c r="AU272" s="16"/>
      <c r="AV272" s="16"/>
      <c r="AW272" s="16"/>
      <c r="AX272" s="16"/>
      <c r="AY272" s="16"/>
      <c r="AZ272" s="16"/>
      <c r="BA272" s="16"/>
      <c r="BB272" s="16"/>
      <c r="BC272" s="16"/>
      <c r="BD272" s="16"/>
      <c r="BE272" s="16"/>
      <c r="BF272" s="16"/>
      <c r="BG272" s="16"/>
      <c r="BH272" s="16"/>
      <c r="BI272" s="16"/>
      <c r="BJ272" s="16"/>
      <c r="BK272" s="16"/>
      <c r="BL272" s="16"/>
      <c r="BM272" s="16"/>
      <c r="BN272" s="16"/>
      <c r="BO272" s="16"/>
      <c r="BP272" s="16"/>
      <c r="BQ272" s="16"/>
      <c r="BR272" s="16"/>
      <c r="BS272" s="16"/>
      <c r="BT272" s="16"/>
      <c r="BU272" s="16"/>
      <c r="BV272" s="16"/>
      <c r="BW272" s="16"/>
      <c r="BX272" s="16"/>
      <c r="BY272" s="16"/>
      <c r="BZ272" s="16"/>
      <c r="CA272" s="16"/>
      <c r="CB272" s="16"/>
      <c r="CC272" s="16"/>
      <c r="CD272" s="16"/>
      <c r="CE272" s="16"/>
      <c r="CF272" s="16"/>
    </row>
    <row r="273" spans="1:84" x14ac:dyDescent="0.25">
      <c r="A273" s="16"/>
      <c r="B273" s="16"/>
      <c r="C273" s="16"/>
      <c r="D273" s="16"/>
      <c r="E273" s="16"/>
      <c r="F273" s="16"/>
      <c r="G273" s="16"/>
      <c r="H273" s="16"/>
      <c r="I273" s="16"/>
      <c r="J273" s="16"/>
      <c r="K273" s="16"/>
      <c r="L273" s="16"/>
      <c r="M273" s="16"/>
      <c r="N273" s="16"/>
      <c r="O273" s="16"/>
      <c r="P273" s="16"/>
      <c r="Q273" s="16"/>
      <c r="R273" s="16"/>
      <c r="S273" s="16"/>
      <c r="T273" s="16"/>
      <c r="U273" s="16"/>
      <c r="V273" s="16"/>
      <c r="W273" s="16"/>
      <c r="X273" s="16"/>
      <c r="Y273" s="16"/>
      <c r="Z273" s="16"/>
      <c r="AA273" s="16"/>
      <c r="AB273" s="16"/>
      <c r="AC273" s="16"/>
      <c r="AD273" s="16"/>
      <c r="AE273" s="20" t="s">
        <v>1411</v>
      </c>
      <c r="AF273" s="16"/>
      <c r="AG273" s="16"/>
      <c r="AH273" s="16"/>
      <c r="AI273" s="16"/>
      <c r="AJ273" s="16"/>
      <c r="AK273" s="16"/>
      <c r="AL273" s="16"/>
      <c r="AM273" s="16"/>
      <c r="AN273" s="16"/>
      <c r="AO273" s="16"/>
      <c r="AP273" s="16"/>
      <c r="AQ273" s="16"/>
      <c r="AR273" s="16"/>
      <c r="AS273" s="16"/>
      <c r="AT273" s="16"/>
      <c r="AU273" s="16"/>
      <c r="AV273" s="16"/>
      <c r="AW273" s="16"/>
      <c r="AX273" s="16"/>
      <c r="AY273" s="16"/>
      <c r="AZ273" s="16"/>
      <c r="BA273" s="16"/>
      <c r="BB273" s="16"/>
      <c r="BC273" s="16"/>
      <c r="BD273" s="16"/>
      <c r="BE273" s="16"/>
      <c r="BF273" s="16"/>
      <c r="BG273" s="16"/>
      <c r="BH273" s="16"/>
      <c r="BI273" s="16"/>
      <c r="BJ273" s="16"/>
      <c r="BK273" s="16"/>
      <c r="BL273" s="16"/>
      <c r="BM273" s="16"/>
      <c r="BN273" s="16"/>
      <c r="BO273" s="16"/>
      <c r="BP273" s="16"/>
      <c r="BQ273" s="16"/>
      <c r="BR273" s="16"/>
      <c r="BS273" s="16"/>
      <c r="BT273" s="16"/>
      <c r="BU273" s="16"/>
      <c r="BV273" s="16"/>
      <c r="BW273" s="16"/>
      <c r="BX273" s="16"/>
      <c r="BY273" s="16"/>
      <c r="BZ273" s="16"/>
      <c r="CA273" s="16"/>
      <c r="CB273" s="16"/>
      <c r="CC273" s="16"/>
      <c r="CD273" s="16"/>
      <c r="CE273" s="16"/>
      <c r="CF273" s="16"/>
    </row>
    <row r="274" spans="1:84" x14ac:dyDescent="0.25">
      <c r="A274" s="16"/>
      <c r="B274" s="16"/>
      <c r="C274" s="16"/>
      <c r="D274" s="16"/>
      <c r="E274" s="16"/>
      <c r="F274" s="16"/>
      <c r="G274" s="16"/>
      <c r="H274" s="16"/>
      <c r="I274" s="16"/>
      <c r="J274" s="16"/>
      <c r="K274" s="16"/>
      <c r="L274" s="16"/>
      <c r="M274" s="16"/>
      <c r="N274" s="16"/>
      <c r="O274" s="16"/>
      <c r="P274" s="16"/>
      <c r="Q274" s="16"/>
      <c r="R274" s="16"/>
      <c r="S274" s="16"/>
      <c r="T274" s="16"/>
      <c r="U274" s="16"/>
      <c r="V274" s="16"/>
      <c r="W274" s="16"/>
      <c r="X274" s="16"/>
      <c r="Y274" s="16"/>
      <c r="Z274" s="16"/>
      <c r="AA274" s="16"/>
      <c r="AB274" s="16"/>
      <c r="AC274" s="16"/>
      <c r="AD274" s="16"/>
      <c r="AE274" s="20" t="s">
        <v>1415</v>
      </c>
      <c r="AF274" s="16"/>
      <c r="AG274" s="16"/>
      <c r="AH274" s="16"/>
      <c r="AI274" s="16"/>
      <c r="AJ274" s="16"/>
      <c r="AK274" s="16"/>
      <c r="AL274" s="16"/>
      <c r="AM274" s="16"/>
      <c r="AN274" s="16"/>
      <c r="AO274" s="16"/>
      <c r="AP274" s="16"/>
      <c r="AQ274" s="16"/>
      <c r="AR274" s="16"/>
      <c r="AS274" s="16"/>
      <c r="AT274" s="16"/>
      <c r="AU274" s="16"/>
      <c r="AV274" s="16"/>
      <c r="AW274" s="16"/>
      <c r="AX274" s="16"/>
      <c r="AY274" s="16"/>
      <c r="AZ274" s="16"/>
      <c r="BA274" s="16"/>
      <c r="BB274" s="16"/>
      <c r="BC274" s="16"/>
      <c r="BD274" s="16"/>
      <c r="BE274" s="16"/>
      <c r="BF274" s="16"/>
      <c r="BG274" s="16"/>
      <c r="BH274" s="16"/>
      <c r="BI274" s="16"/>
      <c r="BJ274" s="16"/>
      <c r="BK274" s="16"/>
      <c r="BL274" s="16"/>
      <c r="BM274" s="16"/>
      <c r="BN274" s="16"/>
      <c r="BO274" s="16"/>
      <c r="BP274" s="16"/>
      <c r="BQ274" s="16"/>
      <c r="BR274" s="16"/>
      <c r="BS274" s="16"/>
      <c r="BT274" s="16"/>
      <c r="BU274" s="16"/>
      <c r="BV274" s="16"/>
      <c r="BW274" s="16"/>
      <c r="BX274" s="16"/>
      <c r="BY274" s="16"/>
      <c r="BZ274" s="16"/>
      <c r="CA274" s="16"/>
      <c r="CB274" s="16"/>
      <c r="CC274" s="16"/>
      <c r="CD274" s="16"/>
      <c r="CE274" s="16"/>
      <c r="CF274" s="16"/>
    </row>
    <row r="275" spans="1:84" x14ac:dyDescent="0.25">
      <c r="A275" s="16"/>
      <c r="B275" s="16"/>
      <c r="C275" s="16"/>
      <c r="D275" s="16"/>
      <c r="E275" s="16"/>
      <c r="F275" s="16"/>
      <c r="G275" s="16"/>
      <c r="H275" s="16"/>
      <c r="I275" s="16"/>
      <c r="J275" s="16"/>
      <c r="K275" s="16"/>
      <c r="L275" s="16"/>
      <c r="M275" s="16"/>
      <c r="N275" s="16"/>
      <c r="O275" s="16"/>
      <c r="P275" s="16"/>
      <c r="Q275" s="16"/>
      <c r="R275" s="16"/>
      <c r="S275" s="16"/>
      <c r="T275" s="16"/>
      <c r="U275" s="16"/>
      <c r="V275" s="16"/>
      <c r="W275" s="16"/>
      <c r="X275" s="16"/>
      <c r="Y275" s="16"/>
      <c r="Z275" s="16"/>
      <c r="AA275" s="16"/>
      <c r="AB275" s="16"/>
      <c r="AC275" s="16"/>
      <c r="AD275" s="16"/>
      <c r="AE275" s="20" t="s">
        <v>1419</v>
      </c>
      <c r="AF275" s="16"/>
      <c r="AG275" s="16"/>
      <c r="AH275" s="16"/>
      <c r="AI275" s="16"/>
      <c r="AJ275" s="16"/>
      <c r="AK275" s="16"/>
      <c r="AL275" s="16"/>
      <c r="AM275" s="16"/>
      <c r="AN275" s="16"/>
      <c r="AO275" s="16"/>
      <c r="AP275" s="16"/>
      <c r="AQ275" s="16"/>
      <c r="AR275" s="16"/>
      <c r="AS275" s="16"/>
      <c r="AT275" s="16"/>
      <c r="AU275" s="16"/>
      <c r="AV275" s="16"/>
      <c r="AW275" s="16"/>
      <c r="AX275" s="16"/>
      <c r="AY275" s="16"/>
      <c r="AZ275" s="16"/>
      <c r="BA275" s="16"/>
      <c r="BB275" s="16"/>
      <c r="BC275" s="16"/>
      <c r="BD275" s="16"/>
      <c r="BE275" s="16"/>
      <c r="BF275" s="16"/>
      <c r="BG275" s="16"/>
      <c r="BH275" s="16"/>
      <c r="BI275" s="16"/>
      <c r="BJ275" s="16"/>
      <c r="BK275" s="16"/>
      <c r="BL275" s="16"/>
      <c r="BM275" s="16"/>
      <c r="BN275" s="16"/>
      <c r="BO275" s="16"/>
      <c r="BP275" s="16"/>
      <c r="BQ275" s="16"/>
      <c r="BR275" s="16"/>
      <c r="BS275" s="16"/>
      <c r="BT275" s="16"/>
      <c r="BU275" s="16"/>
      <c r="BV275" s="16"/>
      <c r="BW275" s="16"/>
      <c r="BX275" s="16"/>
      <c r="BY275" s="16"/>
      <c r="BZ275" s="16"/>
      <c r="CA275" s="16"/>
      <c r="CB275" s="16"/>
      <c r="CC275" s="16"/>
      <c r="CD275" s="16"/>
      <c r="CE275" s="16"/>
      <c r="CF275" s="16"/>
    </row>
    <row r="276" spans="1:84" x14ac:dyDescent="0.25">
      <c r="A276" s="16"/>
      <c r="B276" s="16"/>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c r="AA276" s="16"/>
      <c r="AB276" s="16"/>
      <c r="AC276" s="16"/>
      <c r="AD276" s="16"/>
      <c r="AE276" s="20" t="s">
        <v>1427</v>
      </c>
      <c r="AF276" s="16"/>
      <c r="AG276" s="16"/>
      <c r="AH276" s="16"/>
      <c r="AI276" s="16"/>
      <c r="AJ276" s="16"/>
      <c r="AK276" s="16"/>
      <c r="AL276" s="16"/>
      <c r="AM276" s="16"/>
      <c r="AN276" s="16"/>
      <c r="AO276" s="16"/>
      <c r="AP276" s="16"/>
      <c r="AQ276" s="16"/>
      <c r="AR276" s="16"/>
      <c r="AS276" s="16"/>
      <c r="AT276" s="16"/>
      <c r="AU276" s="16"/>
      <c r="AV276" s="16"/>
      <c r="AW276" s="16"/>
      <c r="AX276" s="16"/>
      <c r="AY276" s="16"/>
      <c r="AZ276" s="16"/>
      <c r="BA276" s="16"/>
      <c r="BB276" s="16"/>
      <c r="BC276" s="16"/>
      <c r="BD276" s="16"/>
      <c r="BE276" s="16"/>
      <c r="BF276" s="16"/>
      <c r="BG276" s="16"/>
      <c r="BH276" s="16"/>
      <c r="BI276" s="16"/>
      <c r="BJ276" s="16"/>
      <c r="BK276" s="16"/>
      <c r="BL276" s="16"/>
      <c r="BM276" s="16"/>
      <c r="BN276" s="16"/>
      <c r="BO276" s="16"/>
      <c r="BP276" s="16"/>
      <c r="BQ276" s="16"/>
      <c r="BR276" s="16"/>
      <c r="BS276" s="16"/>
      <c r="BT276" s="16"/>
      <c r="BU276" s="16"/>
      <c r="BV276" s="16"/>
      <c r="BW276" s="16"/>
      <c r="BX276" s="16"/>
      <c r="BY276" s="16"/>
      <c r="BZ276" s="16"/>
      <c r="CA276" s="16"/>
      <c r="CB276" s="16"/>
      <c r="CC276" s="16"/>
      <c r="CD276" s="16"/>
      <c r="CE276" s="16"/>
      <c r="CF276" s="16"/>
    </row>
    <row r="277" spans="1:84" x14ac:dyDescent="0.25">
      <c r="A277" s="16"/>
      <c r="B277" s="16"/>
      <c r="C277" s="16"/>
      <c r="D277" s="16"/>
      <c r="E277" s="16"/>
      <c r="F277" s="16"/>
      <c r="G277" s="16"/>
      <c r="H277" s="16"/>
      <c r="I277" s="16"/>
      <c r="J277" s="16"/>
      <c r="K277" s="16"/>
      <c r="L277" s="16"/>
      <c r="M277" s="16"/>
      <c r="N277" s="16"/>
      <c r="O277" s="16"/>
      <c r="P277" s="16"/>
      <c r="Q277" s="16"/>
      <c r="R277" s="16"/>
      <c r="S277" s="16"/>
      <c r="T277" s="16"/>
      <c r="U277" s="16"/>
      <c r="V277" s="16"/>
      <c r="W277" s="16"/>
      <c r="X277" s="16"/>
      <c r="Y277" s="16"/>
      <c r="Z277" s="16"/>
      <c r="AA277" s="16"/>
      <c r="AB277" s="16"/>
      <c r="AC277" s="16"/>
      <c r="AD277" s="16"/>
      <c r="AE277" s="20" t="s">
        <v>1435</v>
      </c>
      <c r="AF277" s="16"/>
      <c r="AG277" s="16"/>
      <c r="AH277" s="16"/>
      <c r="AI277" s="16"/>
      <c r="AJ277" s="16"/>
      <c r="AK277" s="16"/>
      <c r="AL277" s="16"/>
      <c r="AM277" s="16"/>
      <c r="AN277" s="16"/>
      <c r="AO277" s="16"/>
      <c r="AP277" s="16"/>
      <c r="AQ277" s="16"/>
      <c r="AR277" s="16"/>
      <c r="AS277" s="16"/>
      <c r="AT277" s="16"/>
      <c r="AU277" s="16"/>
      <c r="AV277" s="16"/>
      <c r="AW277" s="16"/>
      <c r="AX277" s="16"/>
      <c r="AY277" s="16"/>
      <c r="AZ277" s="16"/>
      <c r="BA277" s="16"/>
      <c r="BB277" s="16"/>
      <c r="BC277" s="16"/>
      <c r="BD277" s="16"/>
      <c r="BE277" s="16"/>
      <c r="BF277" s="16"/>
      <c r="BG277" s="16"/>
      <c r="BH277" s="16"/>
      <c r="BI277" s="16"/>
      <c r="BJ277" s="16"/>
      <c r="BK277" s="16"/>
      <c r="BL277" s="16"/>
      <c r="BM277" s="16"/>
      <c r="BN277" s="16"/>
      <c r="BO277" s="16"/>
      <c r="BP277" s="16"/>
      <c r="BQ277" s="16"/>
      <c r="BR277" s="16"/>
      <c r="BS277" s="16"/>
      <c r="BT277" s="16"/>
      <c r="BU277" s="16"/>
      <c r="BV277" s="16"/>
      <c r="BW277" s="16"/>
      <c r="BX277" s="16"/>
      <c r="BY277" s="16"/>
      <c r="BZ277" s="16"/>
      <c r="CA277" s="16"/>
      <c r="CB277" s="16"/>
      <c r="CC277" s="16"/>
      <c r="CD277" s="16"/>
      <c r="CE277" s="16"/>
      <c r="CF277" s="16"/>
    </row>
    <row r="278" spans="1:84" x14ac:dyDescent="0.25">
      <c r="A278" s="16"/>
      <c r="B278" s="16"/>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c r="AA278" s="16"/>
      <c r="AB278" s="16"/>
      <c r="AC278" s="16"/>
      <c r="AD278" s="16"/>
      <c r="AE278" s="20" t="s">
        <v>1439</v>
      </c>
      <c r="AF278" s="16"/>
      <c r="AG278" s="16"/>
      <c r="AH278" s="16"/>
      <c r="AI278" s="16"/>
      <c r="AJ278" s="16"/>
      <c r="AK278" s="16"/>
      <c r="AL278" s="16"/>
      <c r="AM278" s="16"/>
      <c r="AN278" s="16"/>
      <c r="AO278" s="16"/>
      <c r="AP278" s="16"/>
      <c r="AQ278" s="16"/>
      <c r="AR278" s="16"/>
      <c r="AS278" s="16"/>
      <c r="AT278" s="16"/>
      <c r="AU278" s="16"/>
      <c r="AV278" s="16"/>
      <c r="AW278" s="16"/>
      <c r="AX278" s="16"/>
      <c r="AY278" s="16"/>
      <c r="AZ278" s="16"/>
      <c r="BA278" s="16"/>
      <c r="BB278" s="16"/>
      <c r="BC278" s="16"/>
      <c r="BD278" s="16"/>
      <c r="BE278" s="16"/>
      <c r="BF278" s="16"/>
      <c r="BG278" s="16"/>
      <c r="BH278" s="16"/>
      <c r="BI278" s="16"/>
      <c r="BJ278" s="16"/>
      <c r="BK278" s="16"/>
      <c r="BL278" s="16"/>
      <c r="BM278" s="16"/>
      <c r="BN278" s="16"/>
      <c r="BO278" s="16"/>
      <c r="BP278" s="16"/>
      <c r="BQ278" s="16"/>
      <c r="BR278" s="16"/>
      <c r="BS278" s="16"/>
      <c r="BT278" s="16"/>
      <c r="BU278" s="16"/>
      <c r="BV278" s="16"/>
      <c r="BW278" s="16"/>
      <c r="BX278" s="16"/>
      <c r="BY278" s="16"/>
      <c r="BZ278" s="16"/>
      <c r="CA278" s="16"/>
      <c r="CB278" s="16"/>
      <c r="CC278" s="16"/>
      <c r="CD278" s="16"/>
      <c r="CE278" s="16"/>
      <c r="CF278" s="16"/>
    </row>
    <row r="279" spans="1:84" x14ac:dyDescent="0.25">
      <c r="A279" s="16"/>
      <c r="B279" s="16"/>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c r="AA279" s="16"/>
      <c r="AB279" s="16"/>
      <c r="AC279" s="16"/>
      <c r="AD279" s="16"/>
      <c r="AE279" s="20" t="s">
        <v>1443</v>
      </c>
      <c r="AF279" s="16"/>
      <c r="AG279" s="16"/>
      <c r="AH279" s="16"/>
      <c r="AI279" s="16"/>
      <c r="AJ279" s="16"/>
      <c r="AK279" s="16"/>
      <c r="AL279" s="16"/>
      <c r="AM279" s="16"/>
      <c r="AN279" s="16"/>
      <c r="AO279" s="16"/>
      <c r="AP279" s="16"/>
      <c r="AQ279" s="16"/>
      <c r="AR279" s="16"/>
      <c r="AS279" s="16"/>
      <c r="AT279" s="16"/>
      <c r="AU279" s="16"/>
      <c r="AV279" s="16"/>
      <c r="AW279" s="16"/>
      <c r="AX279" s="16"/>
      <c r="AY279" s="16"/>
      <c r="AZ279" s="16"/>
      <c r="BA279" s="16"/>
      <c r="BB279" s="16"/>
      <c r="BC279" s="16"/>
      <c r="BD279" s="16"/>
      <c r="BE279" s="16"/>
      <c r="BF279" s="16"/>
      <c r="BG279" s="16"/>
      <c r="BH279" s="16"/>
      <c r="BI279" s="16"/>
      <c r="BJ279" s="16"/>
      <c r="BK279" s="16"/>
      <c r="BL279" s="16"/>
      <c r="BM279" s="16"/>
      <c r="BN279" s="16"/>
      <c r="BO279" s="16"/>
      <c r="BP279" s="16"/>
      <c r="BQ279" s="16"/>
      <c r="BR279" s="16"/>
      <c r="BS279" s="16"/>
      <c r="BT279" s="16"/>
      <c r="BU279" s="16"/>
      <c r="BV279" s="16"/>
      <c r="BW279" s="16"/>
      <c r="BX279" s="16"/>
      <c r="BY279" s="16"/>
      <c r="BZ279" s="16"/>
      <c r="CA279" s="16"/>
      <c r="CB279" s="16"/>
      <c r="CC279" s="16"/>
      <c r="CD279" s="16"/>
      <c r="CE279" s="16"/>
      <c r="CF279" s="16"/>
    </row>
    <row r="280" spans="1:84" x14ac:dyDescent="0.25">
      <c r="A280" s="16"/>
      <c r="B280" s="16"/>
      <c r="C280" s="16"/>
      <c r="D280" s="16"/>
      <c r="E280" s="16"/>
      <c r="F280" s="16"/>
      <c r="G280" s="16"/>
      <c r="H280" s="16"/>
      <c r="I280" s="16"/>
      <c r="J280" s="16"/>
      <c r="K280" s="16"/>
      <c r="L280" s="16"/>
      <c r="M280" s="16"/>
      <c r="N280" s="16"/>
      <c r="O280" s="16"/>
      <c r="P280" s="16"/>
      <c r="Q280" s="16"/>
      <c r="R280" s="16"/>
      <c r="S280" s="16"/>
      <c r="T280" s="16"/>
      <c r="U280" s="16"/>
      <c r="V280" s="16"/>
      <c r="W280" s="16"/>
      <c r="X280" s="16"/>
      <c r="Y280" s="16"/>
      <c r="Z280" s="16"/>
      <c r="AA280" s="16"/>
      <c r="AB280" s="16"/>
      <c r="AC280" s="16"/>
      <c r="AD280" s="16"/>
      <c r="AE280" s="20" t="s">
        <v>1446</v>
      </c>
      <c r="AF280" s="16"/>
      <c r="AG280" s="16"/>
      <c r="AH280" s="16"/>
      <c r="AI280" s="16"/>
      <c r="AJ280" s="16"/>
      <c r="AK280" s="16"/>
      <c r="AL280" s="16"/>
      <c r="AM280" s="16"/>
      <c r="AN280" s="16"/>
      <c r="AO280" s="16"/>
      <c r="AP280" s="16"/>
      <c r="AQ280" s="16"/>
      <c r="AR280" s="16"/>
      <c r="AS280" s="16"/>
      <c r="AT280" s="16"/>
      <c r="AU280" s="16"/>
      <c r="AV280" s="16"/>
      <c r="AW280" s="16"/>
      <c r="AX280" s="16"/>
      <c r="AY280" s="16"/>
      <c r="AZ280" s="16"/>
      <c r="BA280" s="16"/>
      <c r="BB280" s="16"/>
      <c r="BC280" s="16"/>
      <c r="BD280" s="16"/>
      <c r="BE280" s="16"/>
      <c r="BF280" s="16"/>
      <c r="BG280" s="16"/>
      <c r="BH280" s="16"/>
      <c r="BI280" s="16"/>
      <c r="BJ280" s="16"/>
      <c r="BK280" s="16"/>
      <c r="BL280" s="16"/>
      <c r="BM280" s="16"/>
      <c r="BN280" s="16"/>
      <c r="BO280" s="16"/>
      <c r="BP280" s="16"/>
      <c r="BQ280" s="16"/>
      <c r="BR280" s="16"/>
      <c r="BS280" s="16"/>
      <c r="BT280" s="16"/>
      <c r="BU280" s="16"/>
      <c r="BV280" s="16"/>
      <c r="BW280" s="16"/>
      <c r="BX280" s="16"/>
      <c r="BY280" s="16"/>
      <c r="BZ280" s="16"/>
      <c r="CA280" s="16"/>
      <c r="CB280" s="16"/>
      <c r="CC280" s="16"/>
      <c r="CD280" s="16"/>
      <c r="CE280" s="16"/>
      <c r="CF280" s="16"/>
    </row>
    <row r="281" spans="1:84" x14ac:dyDescent="0.25">
      <c r="A281" s="16"/>
      <c r="B281" s="16"/>
      <c r="C281" s="16"/>
      <c r="D281" s="16"/>
      <c r="E281" s="16"/>
      <c r="F281" s="16"/>
      <c r="G281" s="16"/>
      <c r="H281" s="16"/>
      <c r="I281" s="16"/>
      <c r="J281" s="16"/>
      <c r="K281" s="16"/>
      <c r="L281" s="16"/>
      <c r="M281" s="16"/>
      <c r="N281" s="16"/>
      <c r="O281" s="16"/>
      <c r="P281" s="16"/>
      <c r="Q281" s="16"/>
      <c r="R281" s="16"/>
      <c r="S281" s="16"/>
      <c r="T281" s="16"/>
      <c r="U281" s="16"/>
      <c r="V281" s="16"/>
      <c r="W281" s="16"/>
      <c r="X281" s="16"/>
      <c r="Y281" s="16"/>
      <c r="Z281" s="16"/>
      <c r="AA281" s="16"/>
      <c r="AB281" s="16"/>
      <c r="AC281" s="16"/>
      <c r="AD281" s="16"/>
      <c r="AE281" s="20" t="s">
        <v>1449</v>
      </c>
      <c r="AF281" s="16"/>
      <c r="AG281" s="16"/>
      <c r="AH281" s="16"/>
      <c r="AI281" s="16"/>
      <c r="AJ281" s="16"/>
      <c r="AK281" s="16"/>
      <c r="AL281" s="16"/>
      <c r="AM281" s="16"/>
      <c r="AN281" s="16"/>
      <c r="AO281" s="16"/>
      <c r="AP281" s="16"/>
      <c r="AQ281" s="16"/>
      <c r="AR281" s="16"/>
      <c r="AS281" s="16"/>
      <c r="AT281" s="16"/>
      <c r="AU281" s="16"/>
      <c r="AV281" s="16"/>
      <c r="AW281" s="16"/>
      <c r="AX281" s="16"/>
      <c r="AY281" s="16"/>
      <c r="AZ281" s="16"/>
      <c r="BA281" s="16"/>
      <c r="BB281" s="16"/>
      <c r="BC281" s="16"/>
      <c r="BD281" s="16"/>
      <c r="BE281" s="16"/>
      <c r="BF281" s="16"/>
      <c r="BG281" s="16"/>
      <c r="BH281" s="16"/>
      <c r="BI281" s="16"/>
      <c r="BJ281" s="16"/>
      <c r="BK281" s="16"/>
      <c r="BL281" s="16"/>
      <c r="BM281" s="16"/>
      <c r="BN281" s="16"/>
      <c r="BO281" s="16"/>
      <c r="BP281" s="16"/>
      <c r="BQ281" s="16"/>
      <c r="BR281" s="16"/>
      <c r="BS281" s="16"/>
      <c r="BT281" s="16"/>
      <c r="BU281" s="16"/>
      <c r="BV281" s="16"/>
      <c r="BW281" s="16"/>
      <c r="BX281" s="16"/>
      <c r="BY281" s="16"/>
      <c r="BZ281" s="16"/>
      <c r="CA281" s="16"/>
      <c r="CB281" s="16"/>
      <c r="CC281" s="16"/>
      <c r="CD281" s="16"/>
      <c r="CE281" s="16"/>
      <c r="CF281" s="16"/>
    </row>
    <row r="282" spans="1:84" x14ac:dyDescent="0.25">
      <c r="A282" s="16"/>
      <c r="B282" s="16"/>
      <c r="C282" s="16"/>
      <c r="D282" s="16"/>
      <c r="E282" s="16"/>
      <c r="F282" s="16"/>
      <c r="G282" s="16"/>
      <c r="H282" s="16"/>
      <c r="I282" s="16"/>
      <c r="J282" s="16"/>
      <c r="K282" s="16"/>
      <c r="L282" s="16"/>
      <c r="M282" s="16"/>
      <c r="N282" s="16"/>
      <c r="O282" s="16"/>
      <c r="P282" s="16"/>
      <c r="Q282" s="16"/>
      <c r="R282" s="16"/>
      <c r="S282" s="16"/>
      <c r="T282" s="16"/>
      <c r="U282" s="16"/>
      <c r="V282" s="16"/>
      <c r="W282" s="16"/>
      <c r="X282" s="16"/>
      <c r="Y282" s="16"/>
      <c r="Z282" s="16"/>
      <c r="AA282" s="16"/>
      <c r="AB282" s="16"/>
      <c r="AC282" s="16"/>
      <c r="AD282" s="16"/>
      <c r="AE282" s="20" t="s">
        <v>1456</v>
      </c>
      <c r="AF282" s="16"/>
      <c r="AG282" s="16"/>
      <c r="AH282" s="16"/>
      <c r="AI282" s="16"/>
      <c r="AJ282" s="16"/>
      <c r="AK282" s="16"/>
      <c r="AL282" s="16"/>
      <c r="AM282" s="16"/>
      <c r="AN282" s="16"/>
      <c r="AO282" s="16"/>
      <c r="AP282" s="16"/>
      <c r="AQ282" s="16"/>
      <c r="AR282" s="16"/>
      <c r="AS282" s="16"/>
      <c r="AT282" s="16"/>
      <c r="AU282" s="16"/>
      <c r="AV282" s="16"/>
      <c r="AW282" s="16"/>
      <c r="AX282" s="16"/>
      <c r="AY282" s="16"/>
      <c r="AZ282" s="16"/>
      <c r="BA282" s="16"/>
      <c r="BB282" s="16"/>
      <c r="BC282" s="16"/>
      <c r="BD282" s="16"/>
      <c r="BE282" s="16"/>
      <c r="BF282" s="16"/>
      <c r="BG282" s="16"/>
      <c r="BH282" s="16"/>
      <c r="BI282" s="16"/>
      <c r="BJ282" s="16"/>
      <c r="BK282" s="16"/>
      <c r="BL282" s="16"/>
      <c r="BM282" s="16"/>
      <c r="BN282" s="16"/>
      <c r="BO282" s="16"/>
      <c r="BP282" s="16"/>
      <c r="BQ282" s="16"/>
      <c r="BR282" s="16"/>
      <c r="BS282" s="16"/>
      <c r="BT282" s="16"/>
      <c r="BU282" s="16"/>
      <c r="BV282" s="16"/>
      <c r="BW282" s="16"/>
      <c r="BX282" s="16"/>
      <c r="BY282" s="16"/>
      <c r="BZ282" s="16"/>
      <c r="CA282" s="16"/>
      <c r="CB282" s="16"/>
      <c r="CC282" s="16"/>
      <c r="CD282" s="16"/>
      <c r="CE282" s="16"/>
      <c r="CF282" s="16"/>
    </row>
    <row r="283" spans="1:84" x14ac:dyDescent="0.25">
      <c r="A283" s="16"/>
      <c r="B283" s="16"/>
      <c r="C283" s="16"/>
      <c r="D283" s="16"/>
      <c r="E283" s="16"/>
      <c r="F283" s="16"/>
      <c r="G283" s="16"/>
      <c r="H283" s="16"/>
      <c r="I283" s="16"/>
      <c r="J283" s="16"/>
      <c r="K283" s="16"/>
      <c r="L283" s="16"/>
      <c r="M283" s="16"/>
      <c r="N283" s="16"/>
      <c r="O283" s="16"/>
      <c r="P283" s="16"/>
      <c r="Q283" s="16"/>
      <c r="R283" s="16"/>
      <c r="S283" s="16"/>
      <c r="T283" s="16"/>
      <c r="U283" s="16"/>
      <c r="V283" s="16"/>
      <c r="W283" s="16"/>
      <c r="X283" s="16"/>
      <c r="Y283" s="16"/>
      <c r="Z283" s="16"/>
      <c r="AA283" s="16"/>
      <c r="AB283" s="16"/>
      <c r="AC283" s="16"/>
      <c r="AD283" s="16"/>
      <c r="AE283" s="20" t="s">
        <v>1464</v>
      </c>
      <c r="AF283" s="16"/>
      <c r="AG283" s="16"/>
      <c r="AH283" s="16"/>
      <c r="AI283" s="16"/>
      <c r="AJ283" s="16"/>
      <c r="AK283" s="16"/>
      <c r="AL283" s="16"/>
      <c r="AM283" s="16"/>
      <c r="AN283" s="16"/>
      <c r="AO283" s="16"/>
      <c r="AP283" s="16"/>
      <c r="AQ283" s="16"/>
      <c r="AR283" s="16"/>
      <c r="AS283" s="16"/>
      <c r="AT283" s="16"/>
      <c r="AU283" s="16"/>
      <c r="AV283" s="16"/>
      <c r="AW283" s="16"/>
      <c r="AX283" s="16"/>
      <c r="AY283" s="16"/>
      <c r="AZ283" s="16"/>
      <c r="BA283" s="16"/>
      <c r="BB283" s="16"/>
      <c r="BC283" s="16"/>
      <c r="BD283" s="16"/>
      <c r="BE283" s="16"/>
      <c r="BF283" s="16"/>
      <c r="BG283" s="16"/>
      <c r="BH283" s="16"/>
      <c r="BI283" s="16"/>
      <c r="BJ283" s="16"/>
      <c r="BK283" s="16"/>
      <c r="BL283" s="16"/>
      <c r="BM283" s="16"/>
      <c r="BN283" s="16"/>
      <c r="BO283" s="16"/>
      <c r="BP283" s="16"/>
      <c r="BQ283" s="16"/>
      <c r="BR283" s="16"/>
      <c r="BS283" s="16"/>
      <c r="BT283" s="16"/>
      <c r="BU283" s="16"/>
      <c r="BV283" s="16"/>
      <c r="BW283" s="16"/>
      <c r="BX283" s="16"/>
      <c r="BY283" s="16"/>
      <c r="BZ283" s="16"/>
      <c r="CA283" s="16"/>
      <c r="CB283" s="16"/>
      <c r="CC283" s="16"/>
      <c r="CD283" s="16"/>
      <c r="CE283" s="16"/>
      <c r="CF283" s="16"/>
    </row>
    <row r="284" spans="1:84" x14ac:dyDescent="0.25">
      <c r="A284" s="16"/>
      <c r="B284" s="16"/>
      <c r="C284" s="16"/>
      <c r="D284" s="16"/>
      <c r="E284" s="16"/>
      <c r="F284" s="16"/>
      <c r="G284" s="16"/>
      <c r="H284" s="16"/>
      <c r="I284" s="16"/>
      <c r="J284" s="16"/>
      <c r="K284" s="16"/>
      <c r="L284" s="16"/>
      <c r="M284" s="16"/>
      <c r="N284" s="16"/>
      <c r="O284" s="16"/>
      <c r="P284" s="16"/>
      <c r="Q284" s="16"/>
      <c r="R284" s="16"/>
      <c r="S284" s="16"/>
      <c r="T284" s="16"/>
      <c r="U284" s="16"/>
      <c r="V284" s="16"/>
      <c r="W284" s="16"/>
      <c r="X284" s="16"/>
      <c r="Y284" s="16"/>
      <c r="Z284" s="16"/>
      <c r="AA284" s="16"/>
      <c r="AB284" s="16"/>
      <c r="AC284" s="16"/>
      <c r="AD284" s="16"/>
      <c r="AE284" s="20" t="s">
        <v>1467</v>
      </c>
      <c r="AF284" s="16"/>
      <c r="AG284" s="16"/>
      <c r="AH284" s="16"/>
      <c r="AI284" s="16"/>
      <c r="AJ284" s="16"/>
      <c r="AK284" s="16"/>
      <c r="AL284" s="16"/>
      <c r="AM284" s="16"/>
      <c r="AN284" s="16"/>
      <c r="AO284" s="16"/>
      <c r="AP284" s="16"/>
      <c r="AQ284" s="16"/>
      <c r="AR284" s="16"/>
      <c r="AS284" s="16"/>
      <c r="AT284" s="16"/>
      <c r="AU284" s="16"/>
      <c r="AV284" s="16"/>
      <c r="AW284" s="16"/>
      <c r="AX284" s="16"/>
      <c r="AY284" s="16"/>
      <c r="AZ284" s="16"/>
      <c r="BA284" s="16"/>
      <c r="BB284" s="16"/>
      <c r="BC284" s="16"/>
      <c r="BD284" s="16"/>
      <c r="BE284" s="16"/>
      <c r="BF284" s="16"/>
      <c r="BG284" s="16"/>
      <c r="BH284" s="16"/>
      <c r="BI284" s="16"/>
      <c r="BJ284" s="16"/>
      <c r="BK284" s="16"/>
      <c r="BL284" s="16"/>
      <c r="BM284" s="16"/>
      <c r="BN284" s="16"/>
      <c r="BO284" s="16"/>
      <c r="BP284" s="16"/>
      <c r="BQ284" s="16"/>
      <c r="BR284" s="16"/>
      <c r="BS284" s="16"/>
      <c r="BT284" s="16"/>
      <c r="BU284" s="16"/>
      <c r="BV284" s="16"/>
      <c r="BW284" s="16"/>
      <c r="BX284" s="16"/>
      <c r="BY284" s="16"/>
      <c r="BZ284" s="16"/>
      <c r="CA284" s="16"/>
      <c r="CB284" s="16"/>
      <c r="CC284" s="16"/>
      <c r="CD284" s="16"/>
      <c r="CE284" s="16"/>
      <c r="CF284" s="16"/>
    </row>
    <row r="285" spans="1:84" x14ac:dyDescent="0.25">
      <c r="A285" s="16"/>
      <c r="B285" s="16"/>
      <c r="C285" s="16"/>
      <c r="D285" s="16"/>
      <c r="E285" s="16"/>
      <c r="F285" s="16"/>
      <c r="G285" s="16"/>
      <c r="H285" s="16"/>
      <c r="I285" s="16"/>
      <c r="J285" s="16"/>
      <c r="K285" s="16"/>
      <c r="L285" s="16"/>
      <c r="M285" s="16"/>
      <c r="N285" s="16"/>
      <c r="O285" s="16"/>
      <c r="P285" s="16"/>
      <c r="Q285" s="16"/>
      <c r="R285" s="16"/>
      <c r="S285" s="16"/>
      <c r="T285" s="16"/>
      <c r="U285" s="16"/>
      <c r="V285" s="16"/>
      <c r="W285" s="16"/>
      <c r="X285" s="16"/>
      <c r="Y285" s="16"/>
      <c r="Z285" s="16"/>
      <c r="AA285" s="16"/>
      <c r="AB285" s="16"/>
      <c r="AC285" s="16"/>
      <c r="AD285" s="16"/>
      <c r="AE285" s="20" t="s">
        <v>1470</v>
      </c>
      <c r="AF285" s="16"/>
      <c r="AG285" s="16"/>
      <c r="AH285" s="16"/>
      <c r="AI285" s="16"/>
      <c r="AJ285" s="16"/>
      <c r="AK285" s="16"/>
      <c r="AL285" s="16"/>
      <c r="AM285" s="16"/>
      <c r="AN285" s="16"/>
      <c r="AO285" s="16"/>
      <c r="AP285" s="16"/>
      <c r="AQ285" s="16"/>
      <c r="AR285" s="16"/>
      <c r="AS285" s="16"/>
      <c r="AT285" s="16"/>
      <c r="AU285" s="16"/>
      <c r="AV285" s="16"/>
      <c r="AW285" s="16"/>
      <c r="AX285" s="16"/>
      <c r="AY285" s="16"/>
      <c r="AZ285" s="16"/>
      <c r="BA285" s="16"/>
      <c r="BB285" s="16"/>
      <c r="BC285" s="16"/>
      <c r="BD285" s="16"/>
      <c r="BE285" s="16"/>
      <c r="BF285" s="16"/>
      <c r="BG285" s="16"/>
      <c r="BH285" s="16"/>
      <c r="BI285" s="16"/>
      <c r="BJ285" s="16"/>
      <c r="BK285" s="16"/>
      <c r="BL285" s="16"/>
      <c r="BM285" s="16"/>
      <c r="BN285" s="16"/>
      <c r="BO285" s="16"/>
      <c r="BP285" s="16"/>
      <c r="BQ285" s="16"/>
      <c r="BR285" s="16"/>
      <c r="BS285" s="16"/>
      <c r="BT285" s="16"/>
      <c r="BU285" s="16"/>
      <c r="BV285" s="16"/>
      <c r="BW285" s="16"/>
      <c r="BX285" s="16"/>
      <c r="BY285" s="16"/>
      <c r="BZ285" s="16"/>
      <c r="CA285" s="16"/>
      <c r="CB285" s="16"/>
      <c r="CC285" s="16"/>
      <c r="CD285" s="16"/>
      <c r="CE285" s="16"/>
      <c r="CF285" s="16"/>
    </row>
    <row r="286" spans="1:84" x14ac:dyDescent="0.25">
      <c r="A286" s="16"/>
      <c r="B286" s="16"/>
      <c r="C286" s="16"/>
      <c r="D286" s="16"/>
      <c r="E286" s="16"/>
      <c r="F286" s="16"/>
      <c r="G286" s="16"/>
      <c r="H286" s="16"/>
      <c r="I286" s="16"/>
      <c r="J286" s="16"/>
      <c r="K286" s="16"/>
      <c r="L286" s="16"/>
      <c r="M286" s="16"/>
      <c r="N286" s="16"/>
      <c r="O286" s="16"/>
      <c r="P286" s="16"/>
      <c r="Q286" s="16"/>
      <c r="R286" s="16"/>
      <c r="S286" s="16"/>
      <c r="T286" s="16"/>
      <c r="U286" s="16"/>
      <c r="V286" s="16"/>
      <c r="W286" s="16"/>
      <c r="X286" s="16"/>
      <c r="Y286" s="16"/>
      <c r="Z286" s="16"/>
      <c r="AA286" s="16"/>
      <c r="AB286" s="16"/>
      <c r="AC286" s="16"/>
      <c r="AD286" s="16"/>
      <c r="AE286" s="20" t="s">
        <v>1478</v>
      </c>
      <c r="AF286" s="16"/>
      <c r="AG286" s="16"/>
      <c r="AH286" s="16"/>
      <c r="AI286" s="16"/>
      <c r="AJ286" s="16"/>
      <c r="AK286" s="16"/>
      <c r="AL286" s="16"/>
      <c r="AM286" s="16"/>
      <c r="AN286" s="16"/>
      <c r="AO286" s="16"/>
      <c r="AP286" s="16"/>
      <c r="AQ286" s="16"/>
      <c r="AR286" s="16"/>
      <c r="AS286" s="16"/>
      <c r="AT286" s="16"/>
      <c r="AU286" s="16"/>
      <c r="AV286" s="16"/>
      <c r="AW286" s="16"/>
      <c r="AX286" s="16"/>
      <c r="AY286" s="16"/>
      <c r="AZ286" s="16"/>
      <c r="BA286" s="16"/>
      <c r="BB286" s="16"/>
      <c r="BC286" s="16"/>
      <c r="BD286" s="16"/>
      <c r="BE286" s="16"/>
      <c r="BF286" s="16"/>
      <c r="BG286" s="16"/>
      <c r="BH286" s="16"/>
      <c r="BI286" s="16"/>
      <c r="BJ286" s="16"/>
      <c r="BK286" s="16"/>
      <c r="BL286" s="16"/>
      <c r="BM286" s="16"/>
      <c r="BN286" s="16"/>
      <c r="BO286" s="16"/>
      <c r="BP286" s="16"/>
      <c r="BQ286" s="16"/>
      <c r="BR286" s="16"/>
      <c r="BS286" s="16"/>
      <c r="BT286" s="16"/>
      <c r="BU286" s="16"/>
      <c r="BV286" s="16"/>
      <c r="BW286" s="16"/>
      <c r="BX286" s="16"/>
      <c r="BY286" s="16"/>
      <c r="BZ286" s="16"/>
      <c r="CA286" s="16"/>
      <c r="CB286" s="16"/>
      <c r="CC286" s="16"/>
      <c r="CD286" s="16"/>
      <c r="CE286" s="16"/>
      <c r="CF286" s="16"/>
    </row>
    <row r="287" spans="1:84" x14ac:dyDescent="0.25">
      <c r="A287" s="16"/>
      <c r="B287" s="16"/>
      <c r="C287" s="16"/>
      <c r="D287" s="16"/>
      <c r="E287" s="16"/>
      <c r="F287" s="16"/>
      <c r="G287" s="16"/>
      <c r="H287" s="16"/>
      <c r="I287" s="16"/>
      <c r="J287" s="16"/>
      <c r="K287" s="16"/>
      <c r="L287" s="16"/>
      <c r="M287" s="16"/>
      <c r="N287" s="16"/>
      <c r="O287" s="16"/>
      <c r="P287" s="16"/>
      <c r="Q287" s="16"/>
      <c r="R287" s="16"/>
      <c r="S287" s="16"/>
      <c r="T287" s="16"/>
      <c r="U287" s="16"/>
      <c r="V287" s="16"/>
      <c r="W287" s="16"/>
      <c r="X287" s="16"/>
      <c r="Y287" s="16"/>
      <c r="Z287" s="16"/>
      <c r="AA287" s="16"/>
      <c r="AB287" s="16"/>
      <c r="AC287" s="16"/>
      <c r="AD287" s="16"/>
      <c r="AE287" s="20" t="s">
        <v>1486</v>
      </c>
      <c r="AF287" s="16"/>
      <c r="AG287" s="16"/>
      <c r="AH287" s="16"/>
      <c r="AI287" s="16"/>
      <c r="AJ287" s="16"/>
      <c r="AK287" s="16"/>
      <c r="AL287" s="16"/>
      <c r="AM287" s="16"/>
      <c r="AN287" s="16"/>
      <c r="AO287" s="16"/>
      <c r="AP287" s="16"/>
      <c r="AQ287" s="16"/>
      <c r="AR287" s="16"/>
      <c r="AS287" s="16"/>
      <c r="AT287" s="16"/>
      <c r="AU287" s="16"/>
      <c r="AV287" s="16"/>
      <c r="AW287" s="16"/>
      <c r="AX287" s="16"/>
      <c r="AY287" s="16"/>
      <c r="AZ287" s="16"/>
      <c r="BA287" s="16"/>
      <c r="BB287" s="16"/>
      <c r="BC287" s="16"/>
      <c r="BD287" s="16"/>
      <c r="BE287" s="16"/>
      <c r="BF287" s="16"/>
      <c r="BG287" s="16"/>
      <c r="BH287" s="16"/>
      <c r="BI287" s="16"/>
      <c r="BJ287" s="16"/>
      <c r="BK287" s="16"/>
      <c r="BL287" s="16"/>
      <c r="BM287" s="16"/>
      <c r="BN287" s="16"/>
      <c r="BO287" s="16"/>
      <c r="BP287" s="16"/>
      <c r="BQ287" s="16"/>
      <c r="BR287" s="16"/>
      <c r="BS287" s="16"/>
      <c r="BT287" s="16"/>
      <c r="BU287" s="16"/>
      <c r="BV287" s="16"/>
      <c r="BW287" s="16"/>
      <c r="BX287" s="16"/>
      <c r="BY287" s="16"/>
      <c r="BZ287" s="16"/>
      <c r="CA287" s="16"/>
      <c r="CB287" s="16"/>
      <c r="CC287" s="16"/>
      <c r="CD287" s="16"/>
      <c r="CE287" s="16"/>
      <c r="CF287" s="16"/>
    </row>
    <row r="288" spans="1:84" x14ac:dyDescent="0.25">
      <c r="A288" s="16"/>
      <c r="B288" s="16"/>
      <c r="C288" s="16"/>
      <c r="D288" s="16"/>
      <c r="E288" s="16"/>
      <c r="F288" s="16"/>
      <c r="G288" s="16"/>
      <c r="H288" s="16"/>
      <c r="I288" s="16"/>
      <c r="J288" s="16"/>
      <c r="K288" s="16"/>
      <c r="L288" s="16"/>
      <c r="M288" s="16"/>
      <c r="N288" s="16"/>
      <c r="O288" s="16"/>
      <c r="P288" s="16"/>
      <c r="Q288" s="16"/>
      <c r="R288" s="16"/>
      <c r="S288" s="16"/>
      <c r="T288" s="16"/>
      <c r="U288" s="16"/>
      <c r="V288" s="16"/>
      <c r="W288" s="16"/>
      <c r="X288" s="16"/>
      <c r="Y288" s="16"/>
      <c r="Z288" s="16"/>
      <c r="AA288" s="16"/>
      <c r="AB288" s="16"/>
      <c r="AC288" s="16"/>
      <c r="AD288" s="16"/>
      <c r="AE288" s="20" t="s">
        <v>1494</v>
      </c>
      <c r="AF288" s="16"/>
      <c r="AG288" s="16"/>
      <c r="AH288" s="16"/>
      <c r="AI288" s="16"/>
      <c r="AJ288" s="16"/>
      <c r="AK288" s="16"/>
      <c r="AL288" s="16"/>
      <c r="AM288" s="16"/>
      <c r="AN288" s="16"/>
      <c r="AO288" s="16"/>
      <c r="AP288" s="16"/>
      <c r="AQ288" s="16"/>
      <c r="AR288" s="16"/>
      <c r="AS288" s="16"/>
      <c r="AT288" s="16"/>
      <c r="AU288" s="16"/>
      <c r="AV288" s="16"/>
      <c r="AW288" s="16"/>
      <c r="AX288" s="16"/>
      <c r="AY288" s="16"/>
      <c r="AZ288" s="16"/>
      <c r="BA288" s="16"/>
      <c r="BB288" s="16"/>
      <c r="BC288" s="16"/>
      <c r="BD288" s="16"/>
      <c r="BE288" s="16"/>
      <c r="BF288" s="16"/>
      <c r="BG288" s="16"/>
      <c r="BH288" s="16"/>
      <c r="BI288" s="16"/>
      <c r="BJ288" s="16"/>
      <c r="BK288" s="16"/>
      <c r="BL288" s="16"/>
      <c r="BM288" s="16"/>
      <c r="BN288" s="16"/>
      <c r="BO288" s="16"/>
      <c r="BP288" s="16"/>
      <c r="BQ288" s="16"/>
      <c r="BR288" s="16"/>
      <c r="BS288" s="16"/>
      <c r="BT288" s="16"/>
      <c r="BU288" s="16"/>
      <c r="BV288" s="16"/>
      <c r="BW288" s="16"/>
      <c r="BX288" s="16"/>
      <c r="BY288" s="16"/>
      <c r="BZ288" s="16"/>
      <c r="CA288" s="16"/>
      <c r="CB288" s="16"/>
      <c r="CC288" s="16"/>
      <c r="CD288" s="16"/>
      <c r="CE288" s="16"/>
      <c r="CF288" s="16"/>
    </row>
    <row r="289" spans="1:84" x14ac:dyDescent="0.25">
      <c r="A289" s="16"/>
      <c r="B289" s="16"/>
      <c r="C289" s="16"/>
      <c r="D289" s="16"/>
      <c r="E289" s="16"/>
      <c r="F289" s="16"/>
      <c r="G289" s="16"/>
      <c r="H289" s="16"/>
      <c r="I289" s="16"/>
      <c r="J289" s="16"/>
      <c r="K289" s="16"/>
      <c r="L289" s="16"/>
      <c r="M289" s="16"/>
      <c r="N289" s="16"/>
      <c r="O289" s="16"/>
      <c r="P289" s="16"/>
      <c r="Q289" s="16"/>
      <c r="R289" s="16"/>
      <c r="S289" s="16"/>
      <c r="T289" s="16"/>
      <c r="U289" s="16"/>
      <c r="V289" s="16"/>
      <c r="W289" s="16"/>
      <c r="X289" s="16"/>
      <c r="Y289" s="16"/>
      <c r="Z289" s="16"/>
      <c r="AA289" s="16"/>
      <c r="AB289" s="16"/>
      <c r="AC289" s="16"/>
      <c r="AD289" s="16"/>
      <c r="AE289" s="20" t="s">
        <v>1498</v>
      </c>
      <c r="AF289" s="16"/>
      <c r="AG289" s="16"/>
      <c r="AH289" s="16"/>
      <c r="AI289" s="16"/>
      <c r="AJ289" s="16"/>
      <c r="AK289" s="16"/>
      <c r="AL289" s="16"/>
      <c r="AM289" s="16"/>
      <c r="AN289" s="16"/>
      <c r="AO289" s="16"/>
      <c r="AP289" s="16"/>
      <c r="AQ289" s="16"/>
      <c r="AR289" s="16"/>
      <c r="AS289" s="16"/>
      <c r="AT289" s="16"/>
      <c r="AU289" s="16"/>
      <c r="AV289" s="16"/>
      <c r="AW289" s="16"/>
      <c r="AX289" s="16"/>
      <c r="AY289" s="16"/>
      <c r="AZ289" s="16"/>
      <c r="BA289" s="16"/>
      <c r="BB289" s="16"/>
      <c r="BC289" s="16"/>
      <c r="BD289" s="16"/>
      <c r="BE289" s="16"/>
      <c r="BF289" s="16"/>
      <c r="BG289" s="16"/>
      <c r="BH289" s="16"/>
      <c r="BI289" s="16"/>
      <c r="BJ289" s="16"/>
      <c r="BK289" s="16"/>
      <c r="BL289" s="16"/>
      <c r="BM289" s="16"/>
      <c r="BN289" s="16"/>
      <c r="BO289" s="16"/>
      <c r="BP289" s="16"/>
      <c r="BQ289" s="16"/>
      <c r="BR289" s="16"/>
      <c r="BS289" s="16"/>
      <c r="BT289" s="16"/>
      <c r="BU289" s="16"/>
      <c r="BV289" s="16"/>
      <c r="BW289" s="16"/>
      <c r="BX289" s="16"/>
      <c r="BY289" s="16"/>
      <c r="BZ289" s="16"/>
      <c r="CA289" s="16"/>
      <c r="CB289" s="16"/>
      <c r="CC289" s="16"/>
      <c r="CD289" s="16"/>
      <c r="CE289" s="16"/>
      <c r="CF289" s="16"/>
    </row>
    <row r="290" spans="1:84" x14ac:dyDescent="0.25">
      <c r="A290" s="16"/>
      <c r="B290" s="16"/>
      <c r="C290" s="16"/>
      <c r="D290" s="16"/>
      <c r="E290" s="16"/>
      <c r="F290" s="16"/>
      <c r="G290" s="16"/>
      <c r="H290" s="16"/>
      <c r="I290" s="16"/>
      <c r="J290" s="16"/>
      <c r="K290" s="16"/>
      <c r="L290" s="16"/>
      <c r="M290" s="16"/>
      <c r="N290" s="16"/>
      <c r="O290" s="16"/>
      <c r="P290" s="16"/>
      <c r="Q290" s="16"/>
      <c r="R290" s="16"/>
      <c r="S290" s="16"/>
      <c r="T290" s="16"/>
      <c r="U290" s="16"/>
      <c r="V290" s="16"/>
      <c r="W290" s="16"/>
      <c r="X290" s="16"/>
      <c r="Y290" s="16"/>
      <c r="Z290" s="16"/>
      <c r="AA290" s="16"/>
      <c r="AB290" s="16"/>
      <c r="AC290" s="16"/>
      <c r="AD290" s="16"/>
      <c r="AE290" s="20" t="s">
        <v>1505</v>
      </c>
      <c r="AF290" s="16"/>
      <c r="AG290" s="16"/>
      <c r="AH290" s="16"/>
      <c r="AI290" s="16"/>
      <c r="AJ290" s="16"/>
      <c r="AK290" s="16"/>
      <c r="AL290" s="16"/>
      <c r="AM290" s="16"/>
      <c r="AN290" s="16"/>
      <c r="AO290" s="16"/>
      <c r="AP290" s="16"/>
      <c r="AQ290" s="16"/>
      <c r="AR290" s="16"/>
      <c r="AS290" s="16"/>
      <c r="AT290" s="16"/>
      <c r="AU290" s="16"/>
      <c r="AV290" s="16"/>
      <c r="AW290" s="16"/>
      <c r="AX290" s="16"/>
      <c r="AY290" s="16"/>
      <c r="AZ290" s="16"/>
      <c r="BA290" s="16"/>
      <c r="BB290" s="16"/>
      <c r="BC290" s="16"/>
      <c r="BD290" s="16"/>
      <c r="BE290" s="16"/>
      <c r="BF290" s="16"/>
      <c r="BG290" s="16"/>
      <c r="BH290" s="16"/>
      <c r="BI290" s="16"/>
      <c r="BJ290" s="16"/>
      <c r="BK290" s="16"/>
      <c r="BL290" s="16"/>
      <c r="BM290" s="16"/>
      <c r="BN290" s="16"/>
      <c r="BO290" s="16"/>
      <c r="BP290" s="16"/>
      <c r="BQ290" s="16"/>
      <c r="BR290" s="16"/>
      <c r="BS290" s="16"/>
      <c r="BT290" s="16"/>
      <c r="BU290" s="16"/>
      <c r="BV290" s="16"/>
      <c r="BW290" s="16"/>
      <c r="BX290" s="16"/>
      <c r="BY290" s="16"/>
      <c r="BZ290" s="16"/>
      <c r="CA290" s="16"/>
      <c r="CB290" s="16"/>
      <c r="CC290" s="16"/>
      <c r="CD290" s="16"/>
      <c r="CE290" s="16"/>
      <c r="CF290" s="16"/>
    </row>
    <row r="291" spans="1:84" x14ac:dyDescent="0.25">
      <c r="A291" s="16"/>
      <c r="B291" s="16"/>
      <c r="C291" s="16"/>
      <c r="D291" s="16"/>
      <c r="E291" s="16"/>
      <c r="F291" s="16"/>
      <c r="G291" s="16"/>
      <c r="H291" s="16"/>
      <c r="I291" s="16"/>
      <c r="J291" s="16"/>
      <c r="K291" s="16"/>
      <c r="L291" s="16"/>
      <c r="M291" s="16"/>
      <c r="N291" s="16"/>
      <c r="O291" s="16"/>
      <c r="P291" s="16"/>
      <c r="Q291" s="16"/>
      <c r="R291" s="16"/>
      <c r="S291" s="16"/>
      <c r="T291" s="16"/>
      <c r="U291" s="16"/>
      <c r="V291" s="16"/>
      <c r="W291" s="16"/>
      <c r="X291" s="16"/>
      <c r="Y291" s="16"/>
      <c r="Z291" s="16"/>
      <c r="AA291" s="16"/>
      <c r="AB291" s="16"/>
      <c r="AC291" s="16"/>
      <c r="AD291" s="16"/>
      <c r="AE291" s="20" t="s">
        <v>1509</v>
      </c>
      <c r="AF291" s="16"/>
      <c r="AG291" s="16"/>
      <c r="AH291" s="16"/>
      <c r="AI291" s="16"/>
      <c r="AJ291" s="16"/>
      <c r="AK291" s="16"/>
      <c r="AL291" s="16"/>
      <c r="AM291" s="16"/>
      <c r="AN291" s="16"/>
      <c r="AO291" s="16"/>
      <c r="AP291" s="16"/>
      <c r="AQ291" s="16"/>
      <c r="AR291" s="16"/>
      <c r="AS291" s="16"/>
      <c r="AT291" s="16"/>
      <c r="AU291" s="16"/>
      <c r="AV291" s="16"/>
      <c r="AW291" s="16"/>
      <c r="AX291" s="16"/>
      <c r="AY291" s="16"/>
      <c r="AZ291" s="16"/>
      <c r="BA291" s="16"/>
      <c r="BB291" s="16"/>
      <c r="BC291" s="16"/>
      <c r="BD291" s="16"/>
      <c r="BE291" s="16"/>
      <c r="BF291" s="16"/>
      <c r="BG291" s="16"/>
      <c r="BH291" s="16"/>
      <c r="BI291" s="16"/>
      <c r="BJ291" s="16"/>
      <c r="BK291" s="16"/>
      <c r="BL291" s="16"/>
      <c r="BM291" s="16"/>
      <c r="BN291" s="16"/>
      <c r="BO291" s="16"/>
      <c r="BP291" s="16"/>
      <c r="BQ291" s="16"/>
      <c r="BR291" s="16"/>
      <c r="BS291" s="16"/>
      <c r="BT291" s="16"/>
      <c r="BU291" s="16"/>
      <c r="BV291" s="16"/>
      <c r="BW291" s="16"/>
      <c r="BX291" s="16"/>
      <c r="BY291" s="16"/>
      <c r="BZ291" s="16"/>
      <c r="CA291" s="16"/>
      <c r="CB291" s="16"/>
      <c r="CC291" s="16"/>
      <c r="CD291" s="16"/>
      <c r="CE291" s="16"/>
      <c r="CF291" s="16"/>
    </row>
    <row r="292" spans="1:84" x14ac:dyDescent="0.25">
      <c r="A292" s="16"/>
      <c r="B292" s="16"/>
      <c r="C292" s="16"/>
      <c r="D292" s="16"/>
      <c r="E292" s="16"/>
      <c r="F292" s="16"/>
      <c r="G292" s="16"/>
      <c r="H292" s="16"/>
      <c r="I292" s="16"/>
      <c r="J292" s="16"/>
      <c r="K292" s="16"/>
      <c r="L292" s="16"/>
      <c r="M292" s="16"/>
      <c r="N292" s="16"/>
      <c r="O292" s="16"/>
      <c r="P292" s="16"/>
      <c r="Q292" s="16"/>
      <c r="R292" s="16"/>
      <c r="S292" s="16"/>
      <c r="T292" s="16"/>
      <c r="U292" s="16"/>
      <c r="V292" s="16"/>
      <c r="W292" s="16"/>
      <c r="X292" s="16"/>
      <c r="Y292" s="16"/>
      <c r="Z292" s="16"/>
      <c r="AA292" s="16"/>
      <c r="AB292" s="16"/>
      <c r="AC292" s="16"/>
      <c r="AD292" s="16"/>
      <c r="AE292" s="20" t="s">
        <v>1520</v>
      </c>
      <c r="AF292" s="16"/>
      <c r="AG292" s="16"/>
      <c r="AH292" s="16"/>
      <c r="AI292" s="16"/>
      <c r="AJ292" s="16"/>
      <c r="AK292" s="16"/>
      <c r="AL292" s="16"/>
      <c r="AM292" s="16"/>
      <c r="AN292" s="16"/>
      <c r="AO292" s="16"/>
      <c r="AP292" s="16"/>
      <c r="AQ292" s="16"/>
      <c r="AR292" s="16"/>
      <c r="AS292" s="16"/>
      <c r="AT292" s="16"/>
      <c r="AU292" s="16"/>
      <c r="AV292" s="16"/>
      <c r="AW292" s="16"/>
      <c r="AX292" s="16"/>
      <c r="AY292" s="16"/>
      <c r="AZ292" s="16"/>
      <c r="BA292" s="16"/>
      <c r="BB292" s="16"/>
      <c r="BC292" s="16"/>
      <c r="BD292" s="16"/>
      <c r="BE292" s="16"/>
      <c r="BF292" s="16"/>
      <c r="BG292" s="16"/>
      <c r="BH292" s="16"/>
      <c r="BI292" s="16"/>
      <c r="BJ292" s="16"/>
      <c r="BK292" s="16"/>
      <c r="BL292" s="16"/>
      <c r="BM292" s="16"/>
      <c r="BN292" s="16"/>
      <c r="BO292" s="16"/>
      <c r="BP292" s="16"/>
      <c r="BQ292" s="16"/>
      <c r="BR292" s="16"/>
      <c r="BS292" s="16"/>
      <c r="BT292" s="16"/>
      <c r="BU292" s="16"/>
      <c r="BV292" s="16"/>
      <c r="BW292" s="16"/>
      <c r="BX292" s="16"/>
      <c r="BY292" s="16"/>
      <c r="BZ292" s="16"/>
      <c r="CA292" s="16"/>
      <c r="CB292" s="16"/>
      <c r="CC292" s="16"/>
      <c r="CD292" s="16"/>
      <c r="CE292" s="16"/>
      <c r="CF292" s="16"/>
    </row>
    <row r="293" spans="1:84" x14ac:dyDescent="0.25">
      <c r="A293" s="16"/>
      <c r="B293" s="16"/>
      <c r="C293" s="16"/>
      <c r="D293" s="16"/>
      <c r="E293" s="16"/>
      <c r="F293" s="16"/>
      <c r="G293" s="16"/>
      <c r="H293" s="16"/>
      <c r="I293" s="16"/>
      <c r="J293" s="16"/>
      <c r="K293" s="16"/>
      <c r="L293" s="16"/>
      <c r="M293" s="16"/>
      <c r="N293" s="16"/>
      <c r="O293" s="16"/>
      <c r="P293" s="16"/>
      <c r="Q293" s="16"/>
      <c r="R293" s="16"/>
      <c r="S293" s="16"/>
      <c r="T293" s="16"/>
      <c r="U293" s="16"/>
      <c r="V293" s="16"/>
      <c r="W293" s="16"/>
      <c r="X293" s="16"/>
      <c r="Y293" s="16"/>
      <c r="Z293" s="16"/>
      <c r="AA293" s="16"/>
      <c r="AB293" s="16"/>
      <c r="AC293" s="16"/>
      <c r="AD293" s="16"/>
      <c r="AE293" s="20" t="s">
        <v>1527</v>
      </c>
      <c r="AF293" s="16"/>
      <c r="AG293" s="16"/>
      <c r="AH293" s="16"/>
      <c r="AI293" s="16"/>
      <c r="AJ293" s="16"/>
      <c r="AK293" s="16"/>
      <c r="AL293" s="16"/>
      <c r="AM293" s="16"/>
      <c r="AN293" s="16"/>
      <c r="AO293" s="16"/>
      <c r="AP293" s="16"/>
      <c r="AQ293" s="16"/>
      <c r="AR293" s="16"/>
      <c r="AS293" s="16"/>
      <c r="AT293" s="16"/>
      <c r="AU293" s="16"/>
      <c r="AV293" s="16"/>
      <c r="AW293" s="16"/>
      <c r="AX293" s="16"/>
      <c r="AY293" s="16"/>
      <c r="AZ293" s="16"/>
      <c r="BA293" s="16"/>
      <c r="BB293" s="16"/>
      <c r="BC293" s="16"/>
      <c r="BD293" s="16"/>
      <c r="BE293" s="16"/>
      <c r="BF293" s="16"/>
      <c r="BG293" s="16"/>
      <c r="BH293" s="16"/>
      <c r="BI293" s="16"/>
      <c r="BJ293" s="16"/>
      <c r="BK293" s="16"/>
      <c r="BL293" s="16"/>
      <c r="BM293" s="16"/>
      <c r="BN293" s="16"/>
      <c r="BO293" s="16"/>
      <c r="BP293" s="16"/>
      <c r="BQ293" s="16"/>
      <c r="BR293" s="16"/>
      <c r="BS293" s="16"/>
      <c r="BT293" s="16"/>
      <c r="BU293" s="16"/>
      <c r="BV293" s="16"/>
      <c r="BW293" s="16"/>
      <c r="BX293" s="16"/>
      <c r="BY293" s="16"/>
      <c r="BZ293" s="16"/>
      <c r="CA293" s="16"/>
      <c r="CB293" s="16"/>
      <c r="CC293" s="16"/>
      <c r="CD293" s="16"/>
      <c r="CE293" s="16"/>
      <c r="CF293" s="16"/>
    </row>
    <row r="294" spans="1:84" x14ac:dyDescent="0.25">
      <c r="A294" s="16"/>
      <c r="B294" s="16"/>
      <c r="C294" s="16"/>
      <c r="D294" s="16"/>
      <c r="E294" s="16"/>
      <c r="F294" s="16"/>
      <c r="G294" s="16"/>
      <c r="H294" s="16"/>
      <c r="I294" s="16"/>
      <c r="J294" s="16"/>
      <c r="K294" s="16"/>
      <c r="L294" s="16"/>
      <c r="M294" s="16"/>
      <c r="N294" s="16"/>
      <c r="O294" s="16"/>
      <c r="P294" s="16"/>
      <c r="Q294" s="16"/>
      <c r="R294" s="16"/>
      <c r="S294" s="16"/>
      <c r="T294" s="16"/>
      <c r="U294" s="16"/>
      <c r="V294" s="16"/>
      <c r="W294" s="16"/>
      <c r="X294" s="16"/>
      <c r="Y294" s="16"/>
      <c r="Z294" s="16"/>
      <c r="AA294" s="16"/>
      <c r="AB294" s="16"/>
      <c r="AC294" s="16"/>
      <c r="AD294" s="16"/>
      <c r="AE294" s="20" t="s">
        <v>1535</v>
      </c>
      <c r="AF294" s="16"/>
      <c r="AG294" s="16"/>
      <c r="AH294" s="16"/>
      <c r="AI294" s="16"/>
      <c r="AJ294" s="16"/>
      <c r="AK294" s="16"/>
      <c r="AL294" s="16"/>
      <c r="AM294" s="16"/>
      <c r="AN294" s="16"/>
      <c r="AO294" s="16"/>
      <c r="AP294" s="16"/>
      <c r="AQ294" s="16"/>
      <c r="AR294" s="16"/>
      <c r="AS294" s="16"/>
      <c r="AT294" s="16"/>
      <c r="AU294" s="16"/>
      <c r="AV294" s="16"/>
      <c r="AW294" s="16"/>
      <c r="AX294" s="16"/>
      <c r="AY294" s="16"/>
      <c r="AZ294" s="16"/>
      <c r="BA294" s="16"/>
      <c r="BB294" s="16"/>
      <c r="BC294" s="16"/>
      <c r="BD294" s="16"/>
      <c r="BE294" s="16"/>
      <c r="BF294" s="16"/>
      <c r="BG294" s="16"/>
      <c r="BH294" s="16"/>
      <c r="BI294" s="16"/>
      <c r="BJ294" s="16"/>
      <c r="BK294" s="16"/>
      <c r="BL294" s="16"/>
      <c r="BM294" s="16"/>
      <c r="BN294" s="16"/>
      <c r="BO294" s="16"/>
      <c r="BP294" s="16"/>
      <c r="BQ294" s="16"/>
      <c r="BR294" s="16"/>
      <c r="BS294" s="16"/>
      <c r="BT294" s="16"/>
      <c r="BU294" s="16"/>
      <c r="BV294" s="16"/>
      <c r="BW294" s="16"/>
      <c r="BX294" s="16"/>
      <c r="BY294" s="16"/>
      <c r="BZ294" s="16"/>
      <c r="CA294" s="16"/>
      <c r="CB294" s="16"/>
      <c r="CC294" s="16"/>
      <c r="CD294" s="16"/>
      <c r="CE294" s="16"/>
      <c r="CF294" s="16"/>
    </row>
    <row r="295" spans="1:84" x14ac:dyDescent="0.25">
      <c r="A295" s="16"/>
      <c r="B295" s="16"/>
      <c r="C295" s="16"/>
      <c r="D295" s="16"/>
      <c r="E295" s="16"/>
      <c r="F295" s="16"/>
      <c r="G295" s="16"/>
      <c r="H295" s="16"/>
      <c r="I295" s="16"/>
      <c r="J295" s="16"/>
      <c r="K295" s="16"/>
      <c r="L295" s="16"/>
      <c r="M295" s="16"/>
      <c r="N295" s="16"/>
      <c r="O295" s="16"/>
      <c r="P295" s="16"/>
      <c r="Q295" s="16"/>
      <c r="R295" s="16"/>
      <c r="S295" s="16"/>
      <c r="T295" s="16"/>
      <c r="U295" s="16"/>
      <c r="V295" s="16"/>
      <c r="W295" s="16"/>
      <c r="X295" s="16"/>
      <c r="Y295" s="16"/>
      <c r="Z295" s="16"/>
      <c r="AA295" s="16"/>
      <c r="AB295" s="16"/>
      <c r="AC295" s="16"/>
      <c r="AD295" s="16"/>
      <c r="AE295" s="20" t="s">
        <v>1538</v>
      </c>
      <c r="AF295" s="16"/>
      <c r="AG295" s="16"/>
      <c r="AH295" s="16"/>
      <c r="AI295" s="16"/>
      <c r="AJ295" s="16"/>
      <c r="AK295" s="16"/>
      <c r="AL295" s="16"/>
      <c r="AM295" s="16"/>
      <c r="AN295" s="16"/>
      <c r="AO295" s="16"/>
      <c r="AP295" s="16"/>
      <c r="AQ295" s="16"/>
      <c r="AR295" s="16"/>
      <c r="AS295" s="16"/>
      <c r="AT295" s="16"/>
      <c r="AU295" s="16"/>
      <c r="AV295" s="16"/>
      <c r="AW295" s="16"/>
      <c r="AX295" s="16"/>
      <c r="AY295" s="16"/>
      <c r="AZ295" s="16"/>
      <c r="BA295" s="16"/>
      <c r="BB295" s="16"/>
      <c r="BC295" s="16"/>
      <c r="BD295" s="16"/>
      <c r="BE295" s="16"/>
      <c r="BF295" s="16"/>
      <c r="BG295" s="16"/>
      <c r="BH295" s="16"/>
      <c r="BI295" s="16"/>
      <c r="BJ295" s="16"/>
      <c r="BK295" s="16"/>
      <c r="BL295" s="16"/>
      <c r="BM295" s="16"/>
      <c r="BN295" s="16"/>
      <c r="BO295" s="16"/>
      <c r="BP295" s="16"/>
      <c r="BQ295" s="16"/>
      <c r="BR295" s="16"/>
      <c r="BS295" s="16"/>
      <c r="BT295" s="16"/>
      <c r="BU295" s="16"/>
      <c r="BV295" s="16"/>
      <c r="BW295" s="16"/>
      <c r="BX295" s="16"/>
      <c r="BY295" s="16"/>
      <c r="BZ295" s="16"/>
      <c r="CA295" s="16"/>
      <c r="CB295" s="16"/>
      <c r="CC295" s="16"/>
      <c r="CD295" s="16"/>
      <c r="CE295" s="16"/>
      <c r="CF295" s="16"/>
    </row>
    <row r="296" spans="1:84" x14ac:dyDescent="0.25">
      <c r="A296" s="16"/>
      <c r="B296" s="16"/>
      <c r="C296" s="16"/>
      <c r="D296" s="16"/>
      <c r="E296" s="16"/>
      <c r="F296" s="16"/>
      <c r="G296" s="16"/>
      <c r="H296" s="16"/>
      <c r="I296" s="16"/>
      <c r="J296" s="16"/>
      <c r="K296" s="16"/>
      <c r="L296" s="16"/>
      <c r="M296" s="16"/>
      <c r="N296" s="16"/>
      <c r="O296" s="16"/>
      <c r="P296" s="16"/>
      <c r="Q296" s="16"/>
      <c r="R296" s="16"/>
      <c r="S296" s="16"/>
      <c r="T296" s="16"/>
      <c r="U296" s="16"/>
      <c r="V296" s="16"/>
      <c r="W296" s="16"/>
      <c r="X296" s="16"/>
      <c r="Y296" s="16"/>
      <c r="Z296" s="16"/>
      <c r="AA296" s="16"/>
      <c r="AB296" s="16"/>
      <c r="AC296" s="16"/>
      <c r="AD296" s="16"/>
      <c r="AE296" s="20" t="s">
        <v>1542</v>
      </c>
      <c r="AF296" s="16"/>
      <c r="AG296" s="16"/>
      <c r="AH296" s="16"/>
      <c r="AI296" s="16"/>
      <c r="AJ296" s="16"/>
      <c r="AK296" s="16"/>
      <c r="AL296" s="16"/>
      <c r="AM296" s="16"/>
      <c r="AN296" s="16"/>
      <c r="AO296" s="16"/>
      <c r="AP296" s="16"/>
      <c r="AQ296" s="16"/>
      <c r="AR296" s="16"/>
      <c r="AS296" s="16"/>
      <c r="AT296" s="16"/>
      <c r="AU296" s="16"/>
      <c r="AV296" s="16"/>
      <c r="AW296" s="16"/>
      <c r="AX296" s="16"/>
      <c r="AY296" s="16"/>
      <c r="AZ296" s="16"/>
      <c r="BA296" s="16"/>
      <c r="BB296" s="16"/>
      <c r="BC296" s="16"/>
      <c r="BD296" s="16"/>
      <c r="BE296" s="16"/>
      <c r="BF296" s="16"/>
      <c r="BG296" s="16"/>
      <c r="BH296" s="16"/>
      <c r="BI296" s="16"/>
      <c r="BJ296" s="16"/>
      <c r="BK296" s="16"/>
      <c r="BL296" s="16"/>
      <c r="BM296" s="16"/>
      <c r="BN296" s="16"/>
      <c r="BO296" s="16"/>
      <c r="BP296" s="16"/>
      <c r="BQ296" s="16"/>
      <c r="BR296" s="16"/>
      <c r="BS296" s="16"/>
      <c r="BT296" s="16"/>
      <c r="BU296" s="16"/>
      <c r="BV296" s="16"/>
      <c r="BW296" s="16"/>
      <c r="BX296" s="16"/>
      <c r="BY296" s="16"/>
      <c r="BZ296" s="16"/>
      <c r="CA296" s="16"/>
      <c r="CB296" s="16"/>
      <c r="CC296" s="16"/>
      <c r="CD296" s="16"/>
      <c r="CE296" s="16"/>
      <c r="CF296" s="16"/>
    </row>
    <row r="297" spans="1:84" x14ac:dyDescent="0.25">
      <c r="A297" s="16"/>
      <c r="B297" s="16"/>
      <c r="C297" s="16"/>
      <c r="D297" s="16"/>
      <c r="E297" s="16"/>
      <c r="F297" s="16"/>
      <c r="G297" s="16"/>
      <c r="H297" s="16"/>
      <c r="I297" s="16"/>
      <c r="J297" s="16"/>
      <c r="K297" s="16"/>
      <c r="L297" s="16"/>
      <c r="M297" s="16"/>
      <c r="N297" s="16"/>
      <c r="O297" s="16"/>
      <c r="P297" s="16"/>
      <c r="Q297" s="16"/>
      <c r="R297" s="16"/>
      <c r="S297" s="16"/>
      <c r="T297" s="16"/>
      <c r="U297" s="16"/>
      <c r="V297" s="16"/>
      <c r="W297" s="16"/>
      <c r="X297" s="16"/>
      <c r="Y297" s="16"/>
      <c r="Z297" s="16"/>
      <c r="AA297" s="16"/>
      <c r="AB297" s="16"/>
      <c r="AC297" s="16"/>
      <c r="AD297" s="16"/>
      <c r="AE297" s="20" t="s">
        <v>1550</v>
      </c>
      <c r="AF297" s="16"/>
      <c r="AG297" s="16"/>
      <c r="AH297" s="16"/>
      <c r="AI297" s="16"/>
      <c r="AJ297" s="16"/>
      <c r="AK297" s="16"/>
      <c r="AL297" s="16"/>
      <c r="AM297" s="16"/>
      <c r="AN297" s="16"/>
      <c r="AO297" s="16"/>
      <c r="AP297" s="16"/>
      <c r="AQ297" s="16"/>
      <c r="AR297" s="16"/>
      <c r="AS297" s="16"/>
      <c r="AT297" s="16"/>
      <c r="AU297" s="16"/>
      <c r="AV297" s="16"/>
      <c r="AW297" s="16"/>
      <c r="AX297" s="16"/>
      <c r="AY297" s="16"/>
      <c r="AZ297" s="16"/>
      <c r="BA297" s="16"/>
      <c r="BB297" s="16"/>
      <c r="BC297" s="16"/>
      <c r="BD297" s="16"/>
      <c r="BE297" s="16"/>
      <c r="BF297" s="16"/>
      <c r="BG297" s="16"/>
      <c r="BH297" s="16"/>
      <c r="BI297" s="16"/>
      <c r="BJ297" s="16"/>
      <c r="BK297" s="16"/>
      <c r="BL297" s="16"/>
      <c r="BM297" s="16"/>
      <c r="BN297" s="16"/>
      <c r="BO297" s="16"/>
      <c r="BP297" s="16"/>
      <c r="BQ297" s="16"/>
      <c r="BR297" s="16"/>
      <c r="BS297" s="16"/>
      <c r="BT297" s="16"/>
      <c r="BU297" s="16"/>
      <c r="BV297" s="16"/>
      <c r="BW297" s="16"/>
      <c r="BX297" s="16"/>
      <c r="BY297" s="16"/>
      <c r="BZ297" s="16"/>
      <c r="CA297" s="16"/>
      <c r="CB297" s="16"/>
      <c r="CC297" s="16"/>
      <c r="CD297" s="16"/>
      <c r="CE297" s="16"/>
      <c r="CF297" s="16"/>
    </row>
    <row r="298" spans="1:84" x14ac:dyDescent="0.25">
      <c r="A298" s="16"/>
      <c r="B298" s="16"/>
      <c r="C298" s="16"/>
      <c r="D298" s="16"/>
      <c r="E298" s="16"/>
      <c r="F298" s="16"/>
      <c r="G298" s="16"/>
      <c r="H298" s="16"/>
      <c r="I298" s="16"/>
      <c r="J298" s="16"/>
      <c r="K298" s="16"/>
      <c r="L298" s="16"/>
      <c r="M298" s="16"/>
      <c r="N298" s="16"/>
      <c r="O298" s="16"/>
      <c r="P298" s="16"/>
      <c r="Q298" s="16"/>
      <c r="R298" s="16"/>
      <c r="S298" s="16"/>
      <c r="T298" s="16"/>
      <c r="U298" s="16"/>
      <c r="V298" s="16"/>
      <c r="W298" s="16"/>
      <c r="X298" s="16"/>
      <c r="Y298" s="16"/>
      <c r="Z298" s="16"/>
      <c r="AA298" s="16"/>
      <c r="AB298" s="16"/>
      <c r="AC298" s="16"/>
      <c r="AD298" s="16"/>
      <c r="AE298" s="20" t="s">
        <v>1554</v>
      </c>
      <c r="AF298" s="16"/>
      <c r="AG298" s="16"/>
      <c r="AH298" s="16"/>
      <c r="AI298" s="16"/>
      <c r="AJ298" s="16"/>
      <c r="AK298" s="16"/>
      <c r="AL298" s="16"/>
      <c r="AM298" s="16"/>
      <c r="AN298" s="16"/>
      <c r="AO298" s="16"/>
      <c r="AP298" s="16"/>
      <c r="AQ298" s="16"/>
      <c r="AR298" s="16"/>
      <c r="AS298" s="16"/>
      <c r="AT298" s="16"/>
      <c r="AU298" s="16"/>
      <c r="AV298" s="16"/>
      <c r="AW298" s="16"/>
      <c r="AX298" s="16"/>
      <c r="AY298" s="16"/>
      <c r="AZ298" s="16"/>
      <c r="BA298" s="16"/>
      <c r="BB298" s="16"/>
      <c r="BC298" s="16"/>
      <c r="BD298" s="16"/>
      <c r="BE298" s="16"/>
      <c r="BF298" s="16"/>
      <c r="BG298" s="16"/>
      <c r="BH298" s="16"/>
      <c r="BI298" s="16"/>
      <c r="BJ298" s="16"/>
      <c r="BK298" s="16"/>
      <c r="BL298" s="16"/>
      <c r="BM298" s="16"/>
      <c r="BN298" s="16"/>
      <c r="BO298" s="16"/>
      <c r="BP298" s="16"/>
      <c r="BQ298" s="16"/>
      <c r="BR298" s="16"/>
      <c r="BS298" s="16"/>
      <c r="BT298" s="16"/>
      <c r="BU298" s="16"/>
      <c r="BV298" s="16"/>
      <c r="BW298" s="16"/>
      <c r="BX298" s="16"/>
      <c r="BY298" s="16"/>
      <c r="BZ298" s="16"/>
      <c r="CA298" s="16"/>
      <c r="CB298" s="16"/>
      <c r="CC298" s="16"/>
      <c r="CD298" s="16"/>
      <c r="CE298" s="16"/>
      <c r="CF298" s="16"/>
    </row>
    <row r="299" spans="1:84" x14ac:dyDescent="0.25">
      <c r="A299" s="16"/>
      <c r="B299" s="16"/>
      <c r="C299" s="16"/>
      <c r="D299" s="16"/>
      <c r="E299" s="16"/>
      <c r="F299" s="16"/>
      <c r="G299" s="16"/>
      <c r="H299" s="16"/>
      <c r="I299" s="16"/>
      <c r="J299" s="16"/>
      <c r="K299" s="16"/>
      <c r="L299" s="16"/>
      <c r="M299" s="16"/>
      <c r="N299" s="16"/>
      <c r="O299" s="16"/>
      <c r="P299" s="16"/>
      <c r="Q299" s="16"/>
      <c r="R299" s="16"/>
      <c r="S299" s="16"/>
      <c r="T299" s="16"/>
      <c r="U299" s="16"/>
      <c r="V299" s="16"/>
      <c r="W299" s="16"/>
      <c r="X299" s="16"/>
      <c r="Y299" s="16"/>
      <c r="Z299" s="16"/>
      <c r="AA299" s="16"/>
      <c r="AB299" s="16"/>
      <c r="AC299" s="16"/>
      <c r="AD299" s="16"/>
      <c r="AE299" s="20" t="s">
        <v>1557</v>
      </c>
      <c r="AF299" s="16"/>
      <c r="AG299" s="16"/>
      <c r="AH299" s="16"/>
      <c r="AI299" s="16"/>
      <c r="AJ299" s="16"/>
      <c r="AK299" s="16"/>
      <c r="AL299" s="16"/>
      <c r="AM299" s="16"/>
      <c r="AN299" s="16"/>
      <c r="AO299" s="16"/>
      <c r="AP299" s="16"/>
      <c r="AQ299" s="16"/>
      <c r="AR299" s="16"/>
      <c r="AS299" s="16"/>
      <c r="AT299" s="16"/>
      <c r="AU299" s="16"/>
      <c r="AV299" s="16"/>
      <c r="AW299" s="16"/>
      <c r="AX299" s="16"/>
      <c r="AY299" s="16"/>
      <c r="AZ299" s="16"/>
      <c r="BA299" s="16"/>
      <c r="BB299" s="16"/>
      <c r="BC299" s="16"/>
      <c r="BD299" s="16"/>
      <c r="BE299" s="16"/>
      <c r="BF299" s="16"/>
      <c r="BG299" s="16"/>
      <c r="BH299" s="16"/>
      <c r="BI299" s="16"/>
      <c r="BJ299" s="16"/>
      <c r="BK299" s="16"/>
      <c r="BL299" s="16"/>
      <c r="BM299" s="16"/>
      <c r="BN299" s="16"/>
      <c r="BO299" s="16"/>
      <c r="BP299" s="16"/>
      <c r="BQ299" s="16"/>
      <c r="BR299" s="16"/>
      <c r="BS299" s="16"/>
      <c r="BT299" s="16"/>
      <c r="BU299" s="16"/>
      <c r="BV299" s="16"/>
      <c r="BW299" s="16"/>
      <c r="BX299" s="16"/>
      <c r="BY299" s="16"/>
      <c r="BZ299" s="16"/>
      <c r="CA299" s="16"/>
      <c r="CB299" s="16"/>
      <c r="CC299" s="16"/>
      <c r="CD299" s="16"/>
      <c r="CE299" s="16"/>
      <c r="CF299" s="16"/>
    </row>
    <row r="300" spans="1:84" x14ac:dyDescent="0.25">
      <c r="A300" s="16"/>
      <c r="B300" s="16"/>
      <c r="C300" s="16"/>
      <c r="D300" s="16"/>
      <c r="E300" s="16"/>
      <c r="F300" s="16"/>
      <c r="G300" s="16"/>
      <c r="H300" s="16"/>
      <c r="I300" s="16"/>
      <c r="J300" s="16"/>
      <c r="K300" s="16"/>
      <c r="L300" s="16"/>
      <c r="M300" s="16"/>
      <c r="N300" s="16"/>
      <c r="O300" s="16"/>
      <c r="P300" s="16"/>
      <c r="Q300" s="16"/>
      <c r="R300" s="16"/>
      <c r="S300" s="16"/>
      <c r="T300" s="16"/>
      <c r="U300" s="16"/>
      <c r="V300" s="16"/>
      <c r="W300" s="16"/>
      <c r="X300" s="16"/>
      <c r="Y300" s="16"/>
      <c r="Z300" s="16"/>
      <c r="AA300" s="16"/>
      <c r="AB300" s="16"/>
      <c r="AC300" s="16"/>
      <c r="AD300" s="16"/>
      <c r="AE300" s="20" t="s">
        <v>1561</v>
      </c>
      <c r="AF300" s="16"/>
      <c r="AG300" s="16"/>
      <c r="AH300" s="16"/>
      <c r="AI300" s="16"/>
      <c r="AJ300" s="16"/>
      <c r="AK300" s="16"/>
      <c r="AL300" s="16"/>
      <c r="AM300" s="16"/>
      <c r="AN300" s="16"/>
      <c r="AO300" s="16"/>
      <c r="AP300" s="16"/>
      <c r="AQ300" s="16"/>
      <c r="AR300" s="16"/>
      <c r="AS300" s="16"/>
      <c r="AT300" s="16"/>
      <c r="AU300" s="16"/>
      <c r="AV300" s="16"/>
      <c r="AW300" s="16"/>
      <c r="AX300" s="16"/>
      <c r="AY300" s="16"/>
      <c r="AZ300" s="16"/>
      <c r="BA300" s="16"/>
      <c r="BB300" s="16"/>
      <c r="BC300" s="16"/>
      <c r="BD300" s="16"/>
      <c r="BE300" s="16"/>
      <c r="BF300" s="16"/>
      <c r="BG300" s="16"/>
      <c r="BH300" s="16"/>
      <c r="BI300" s="16"/>
      <c r="BJ300" s="16"/>
      <c r="BK300" s="16"/>
      <c r="BL300" s="16"/>
      <c r="BM300" s="16"/>
      <c r="BN300" s="16"/>
      <c r="BO300" s="16"/>
      <c r="BP300" s="16"/>
      <c r="BQ300" s="16"/>
      <c r="BR300" s="16"/>
      <c r="BS300" s="16"/>
      <c r="BT300" s="16"/>
      <c r="BU300" s="16"/>
      <c r="BV300" s="16"/>
      <c r="BW300" s="16"/>
      <c r="BX300" s="16"/>
      <c r="BY300" s="16"/>
      <c r="BZ300" s="16"/>
      <c r="CA300" s="16"/>
      <c r="CB300" s="16"/>
      <c r="CC300" s="16"/>
      <c r="CD300" s="16"/>
      <c r="CE300" s="16"/>
      <c r="CF300" s="16"/>
    </row>
    <row r="301" spans="1:84" x14ac:dyDescent="0.25">
      <c r="A301" s="16"/>
      <c r="B301" s="16"/>
      <c r="C301" s="16"/>
      <c r="D301" s="16"/>
      <c r="E301" s="16"/>
      <c r="F301" s="16"/>
      <c r="G301" s="16"/>
      <c r="H301" s="16"/>
      <c r="I301" s="16"/>
      <c r="J301" s="16"/>
      <c r="K301" s="16"/>
      <c r="L301" s="16"/>
      <c r="M301" s="16"/>
      <c r="N301" s="16"/>
      <c r="O301" s="16"/>
      <c r="P301" s="16"/>
      <c r="Q301" s="16"/>
      <c r="R301" s="16"/>
      <c r="S301" s="16"/>
      <c r="T301" s="16"/>
      <c r="U301" s="16"/>
      <c r="V301" s="16"/>
      <c r="W301" s="16"/>
      <c r="X301" s="16"/>
      <c r="Y301" s="16"/>
      <c r="Z301" s="16"/>
      <c r="AA301" s="16"/>
      <c r="AB301" s="16"/>
      <c r="AC301" s="16"/>
      <c r="AD301" s="16"/>
      <c r="AE301" s="20" t="s">
        <v>1565</v>
      </c>
      <c r="AF301" s="16"/>
      <c r="AG301" s="16"/>
      <c r="AH301" s="16"/>
      <c r="AI301" s="16"/>
      <c r="AJ301" s="16"/>
      <c r="AK301" s="16"/>
      <c r="AL301" s="16"/>
      <c r="AM301" s="16"/>
      <c r="AN301" s="16"/>
      <c r="AO301" s="16"/>
      <c r="AP301" s="16"/>
      <c r="AQ301" s="16"/>
      <c r="AR301" s="16"/>
      <c r="AS301" s="16"/>
      <c r="AT301" s="16"/>
      <c r="AU301" s="16"/>
      <c r="AV301" s="16"/>
      <c r="AW301" s="16"/>
      <c r="AX301" s="16"/>
      <c r="AY301" s="16"/>
      <c r="AZ301" s="16"/>
      <c r="BA301" s="16"/>
      <c r="BB301" s="16"/>
      <c r="BC301" s="16"/>
      <c r="BD301" s="16"/>
      <c r="BE301" s="16"/>
      <c r="BF301" s="16"/>
      <c r="BG301" s="16"/>
      <c r="BH301" s="16"/>
      <c r="BI301" s="16"/>
      <c r="BJ301" s="16"/>
      <c r="BK301" s="16"/>
      <c r="BL301" s="16"/>
      <c r="BM301" s="16"/>
      <c r="BN301" s="16"/>
      <c r="BO301" s="16"/>
      <c r="BP301" s="16"/>
      <c r="BQ301" s="16"/>
      <c r="BR301" s="16"/>
      <c r="BS301" s="16"/>
      <c r="BT301" s="16"/>
      <c r="BU301" s="16"/>
      <c r="BV301" s="16"/>
      <c r="BW301" s="16"/>
      <c r="BX301" s="16"/>
      <c r="BY301" s="16"/>
      <c r="BZ301" s="16"/>
      <c r="CA301" s="16"/>
      <c r="CB301" s="16"/>
      <c r="CC301" s="16"/>
      <c r="CD301" s="16"/>
      <c r="CE301" s="16"/>
      <c r="CF301" s="16"/>
    </row>
    <row r="302" spans="1:84" x14ac:dyDescent="0.25">
      <c r="A302" s="16"/>
      <c r="B302" s="16"/>
      <c r="C302" s="16"/>
      <c r="D302" s="16"/>
      <c r="E302" s="16"/>
      <c r="F302" s="16"/>
      <c r="G302" s="16"/>
      <c r="H302" s="16"/>
      <c r="I302" s="16"/>
      <c r="J302" s="16"/>
      <c r="K302" s="16"/>
      <c r="L302" s="16"/>
      <c r="M302" s="16"/>
      <c r="N302" s="16"/>
      <c r="O302" s="16"/>
      <c r="P302" s="16"/>
      <c r="Q302" s="16"/>
      <c r="R302" s="16"/>
      <c r="S302" s="16"/>
      <c r="T302" s="16"/>
      <c r="U302" s="16"/>
      <c r="V302" s="16"/>
      <c r="W302" s="16"/>
      <c r="X302" s="16"/>
      <c r="Y302" s="16"/>
      <c r="Z302" s="16"/>
      <c r="AA302" s="16"/>
      <c r="AB302" s="16"/>
      <c r="AC302" s="16"/>
      <c r="AD302" s="16"/>
      <c r="AE302" s="20" t="s">
        <v>1569</v>
      </c>
      <c r="AF302" s="16"/>
      <c r="AG302" s="16"/>
      <c r="AH302" s="16"/>
      <c r="AI302" s="16"/>
      <c r="AJ302" s="16"/>
      <c r="AK302" s="16"/>
      <c r="AL302" s="16"/>
      <c r="AM302" s="16"/>
      <c r="AN302" s="16"/>
      <c r="AO302" s="16"/>
      <c r="AP302" s="16"/>
      <c r="AQ302" s="16"/>
      <c r="AR302" s="16"/>
      <c r="AS302" s="16"/>
      <c r="AT302" s="16"/>
      <c r="AU302" s="16"/>
      <c r="AV302" s="16"/>
      <c r="AW302" s="16"/>
      <c r="AX302" s="16"/>
      <c r="AY302" s="16"/>
      <c r="AZ302" s="16"/>
      <c r="BA302" s="16"/>
      <c r="BB302" s="16"/>
      <c r="BC302" s="16"/>
      <c r="BD302" s="16"/>
      <c r="BE302" s="16"/>
      <c r="BF302" s="16"/>
      <c r="BG302" s="16"/>
      <c r="BH302" s="16"/>
      <c r="BI302" s="16"/>
      <c r="BJ302" s="16"/>
      <c r="BK302" s="16"/>
      <c r="BL302" s="16"/>
      <c r="BM302" s="16"/>
      <c r="BN302" s="16"/>
      <c r="BO302" s="16"/>
      <c r="BP302" s="16"/>
      <c r="BQ302" s="16"/>
      <c r="BR302" s="16"/>
      <c r="BS302" s="16"/>
      <c r="BT302" s="16"/>
      <c r="BU302" s="16"/>
      <c r="BV302" s="16"/>
      <c r="BW302" s="16"/>
      <c r="BX302" s="16"/>
      <c r="BY302" s="16"/>
      <c r="BZ302" s="16"/>
      <c r="CA302" s="16"/>
      <c r="CB302" s="16"/>
      <c r="CC302" s="16"/>
      <c r="CD302" s="16"/>
      <c r="CE302" s="16"/>
      <c r="CF302" s="16"/>
    </row>
    <row r="303" spans="1:84" x14ac:dyDescent="0.25">
      <c r="A303" s="16"/>
      <c r="B303" s="16"/>
      <c r="C303" s="16"/>
      <c r="D303" s="16"/>
      <c r="E303" s="16"/>
      <c r="F303" s="16"/>
      <c r="G303" s="16"/>
      <c r="H303" s="16"/>
      <c r="I303" s="16"/>
      <c r="J303" s="16"/>
      <c r="K303" s="16"/>
      <c r="L303" s="16"/>
      <c r="M303" s="16"/>
      <c r="N303" s="16"/>
      <c r="O303" s="16"/>
      <c r="P303" s="16"/>
      <c r="Q303" s="16"/>
      <c r="R303" s="16"/>
      <c r="S303" s="16"/>
      <c r="T303" s="16"/>
      <c r="U303" s="16"/>
      <c r="V303" s="16"/>
      <c r="W303" s="16"/>
      <c r="X303" s="16"/>
      <c r="Y303" s="16"/>
      <c r="Z303" s="16"/>
      <c r="AA303" s="16"/>
      <c r="AB303" s="16"/>
      <c r="AC303" s="16"/>
      <c r="AD303" s="16"/>
      <c r="AE303" s="20" t="s">
        <v>1575</v>
      </c>
      <c r="AF303" s="16"/>
      <c r="AG303" s="16"/>
      <c r="AH303" s="16"/>
      <c r="AI303" s="16"/>
      <c r="AJ303" s="16"/>
      <c r="AK303" s="16"/>
      <c r="AL303" s="16"/>
      <c r="AM303" s="16"/>
      <c r="AN303" s="16"/>
      <c r="AO303" s="16"/>
      <c r="AP303" s="16"/>
      <c r="AQ303" s="16"/>
      <c r="AR303" s="16"/>
      <c r="AS303" s="16"/>
      <c r="AT303" s="16"/>
      <c r="AU303" s="16"/>
      <c r="AV303" s="16"/>
      <c r="AW303" s="16"/>
      <c r="AX303" s="16"/>
      <c r="AY303" s="16"/>
      <c r="AZ303" s="16"/>
      <c r="BA303" s="16"/>
      <c r="BB303" s="16"/>
      <c r="BC303" s="16"/>
      <c r="BD303" s="16"/>
      <c r="BE303" s="16"/>
      <c r="BF303" s="16"/>
      <c r="BG303" s="16"/>
      <c r="BH303" s="16"/>
      <c r="BI303" s="16"/>
      <c r="BJ303" s="16"/>
      <c r="BK303" s="16"/>
      <c r="BL303" s="16"/>
      <c r="BM303" s="16"/>
      <c r="BN303" s="16"/>
      <c r="BO303" s="16"/>
      <c r="BP303" s="16"/>
      <c r="BQ303" s="16"/>
      <c r="BR303" s="16"/>
      <c r="BS303" s="16"/>
      <c r="BT303" s="16"/>
      <c r="BU303" s="16"/>
      <c r="BV303" s="16"/>
      <c r="BW303" s="16"/>
      <c r="BX303" s="16"/>
      <c r="BY303" s="16"/>
      <c r="BZ303" s="16"/>
      <c r="CA303" s="16"/>
      <c r="CB303" s="16"/>
      <c r="CC303" s="16"/>
      <c r="CD303" s="16"/>
      <c r="CE303" s="16"/>
      <c r="CF303" s="16"/>
    </row>
    <row r="304" spans="1:84" x14ac:dyDescent="0.25">
      <c r="A304" s="16"/>
      <c r="B304" s="16"/>
      <c r="C304" s="16"/>
      <c r="D304" s="16"/>
      <c r="E304" s="16"/>
      <c r="F304" s="16"/>
      <c r="G304" s="16"/>
      <c r="H304" s="16"/>
      <c r="I304" s="16"/>
      <c r="J304" s="16"/>
      <c r="K304" s="16"/>
      <c r="L304" s="16"/>
      <c r="M304" s="16"/>
      <c r="N304" s="16"/>
      <c r="O304" s="16"/>
      <c r="P304" s="16"/>
      <c r="Q304" s="16"/>
      <c r="R304" s="16"/>
      <c r="S304" s="16"/>
      <c r="T304" s="16"/>
      <c r="U304" s="16"/>
      <c r="V304" s="16"/>
      <c r="W304" s="16"/>
      <c r="X304" s="16"/>
      <c r="Y304" s="16"/>
      <c r="Z304" s="16"/>
      <c r="AA304" s="16"/>
      <c r="AB304" s="16"/>
      <c r="AC304" s="16"/>
      <c r="AD304" s="16"/>
      <c r="AE304" s="20" t="s">
        <v>1579</v>
      </c>
      <c r="AF304" s="16"/>
      <c r="AG304" s="16"/>
      <c r="AH304" s="16"/>
      <c r="AI304" s="16"/>
      <c r="AJ304" s="16"/>
      <c r="AK304" s="16"/>
      <c r="AL304" s="16"/>
      <c r="AM304" s="16"/>
      <c r="AN304" s="16"/>
      <c r="AO304" s="16"/>
      <c r="AP304" s="16"/>
      <c r="AQ304" s="16"/>
      <c r="AR304" s="16"/>
      <c r="AS304" s="16"/>
      <c r="AT304" s="16"/>
      <c r="AU304" s="16"/>
      <c r="AV304" s="16"/>
      <c r="AW304" s="16"/>
      <c r="AX304" s="16"/>
      <c r="AY304" s="16"/>
      <c r="AZ304" s="16"/>
      <c r="BA304" s="16"/>
      <c r="BB304" s="16"/>
      <c r="BC304" s="16"/>
      <c r="BD304" s="16"/>
      <c r="BE304" s="16"/>
      <c r="BF304" s="16"/>
      <c r="BG304" s="16"/>
      <c r="BH304" s="16"/>
      <c r="BI304" s="16"/>
      <c r="BJ304" s="16"/>
      <c r="BK304" s="16"/>
      <c r="BL304" s="16"/>
      <c r="BM304" s="16"/>
      <c r="BN304" s="16"/>
      <c r="BO304" s="16"/>
      <c r="BP304" s="16"/>
      <c r="BQ304" s="16"/>
      <c r="BR304" s="16"/>
      <c r="BS304" s="16"/>
      <c r="BT304" s="16"/>
      <c r="BU304" s="16"/>
      <c r="BV304" s="16"/>
      <c r="BW304" s="16"/>
      <c r="BX304" s="16"/>
      <c r="BY304" s="16"/>
      <c r="BZ304" s="16"/>
      <c r="CA304" s="16"/>
      <c r="CB304" s="16"/>
      <c r="CC304" s="16"/>
      <c r="CD304" s="16"/>
      <c r="CE304" s="16"/>
      <c r="CF304" s="16"/>
    </row>
    <row r="305" spans="1:84" x14ac:dyDescent="0.25">
      <c r="A305" s="16"/>
      <c r="B305" s="16"/>
      <c r="C305" s="16"/>
      <c r="D305" s="16"/>
      <c r="E305" s="16"/>
      <c r="F305" s="16"/>
      <c r="G305" s="16"/>
      <c r="H305" s="16"/>
      <c r="I305" s="16"/>
      <c r="J305" s="16"/>
      <c r="K305" s="16"/>
      <c r="L305" s="16"/>
      <c r="M305" s="16"/>
      <c r="N305" s="16"/>
      <c r="O305" s="16"/>
      <c r="P305" s="16"/>
      <c r="Q305" s="16"/>
      <c r="R305" s="16"/>
      <c r="S305" s="16"/>
      <c r="T305" s="16"/>
      <c r="U305" s="16"/>
      <c r="V305" s="16"/>
      <c r="W305" s="16"/>
      <c r="X305" s="16"/>
      <c r="Y305" s="16"/>
      <c r="Z305" s="16"/>
      <c r="AA305" s="16"/>
      <c r="AB305" s="16"/>
      <c r="AC305" s="16"/>
      <c r="AD305" s="16"/>
      <c r="AE305" s="20" t="s">
        <v>1583</v>
      </c>
      <c r="AF305" s="16"/>
      <c r="AG305" s="16"/>
      <c r="AH305" s="16"/>
      <c r="AI305" s="16"/>
      <c r="AJ305" s="16"/>
      <c r="AK305" s="16"/>
      <c r="AL305" s="16"/>
      <c r="AM305" s="16"/>
      <c r="AN305" s="16"/>
      <c r="AO305" s="16"/>
      <c r="AP305" s="16"/>
      <c r="AQ305" s="16"/>
      <c r="AR305" s="16"/>
      <c r="AS305" s="16"/>
      <c r="AT305" s="16"/>
      <c r="AU305" s="16"/>
      <c r="AV305" s="16"/>
      <c r="AW305" s="16"/>
      <c r="AX305" s="16"/>
      <c r="AY305" s="16"/>
      <c r="AZ305" s="16"/>
      <c r="BA305" s="16"/>
      <c r="BB305" s="16"/>
      <c r="BC305" s="16"/>
      <c r="BD305" s="16"/>
      <c r="BE305" s="16"/>
      <c r="BF305" s="16"/>
      <c r="BG305" s="16"/>
      <c r="BH305" s="16"/>
      <c r="BI305" s="16"/>
      <c r="BJ305" s="16"/>
      <c r="BK305" s="16"/>
      <c r="BL305" s="16"/>
      <c r="BM305" s="16"/>
      <c r="BN305" s="16"/>
      <c r="BO305" s="16"/>
      <c r="BP305" s="16"/>
      <c r="BQ305" s="16"/>
      <c r="BR305" s="16"/>
      <c r="BS305" s="16"/>
      <c r="BT305" s="16"/>
      <c r="BU305" s="16"/>
      <c r="BV305" s="16"/>
      <c r="BW305" s="16"/>
      <c r="BX305" s="16"/>
      <c r="BY305" s="16"/>
      <c r="BZ305" s="16"/>
      <c r="CA305" s="16"/>
      <c r="CB305" s="16"/>
      <c r="CC305" s="16"/>
      <c r="CD305" s="16"/>
      <c r="CE305" s="16"/>
      <c r="CF305" s="16"/>
    </row>
    <row r="306" spans="1:84" x14ac:dyDescent="0.25">
      <c r="A306" s="16"/>
      <c r="B306" s="16"/>
      <c r="C306" s="16"/>
      <c r="D306" s="16"/>
      <c r="E306" s="16"/>
      <c r="F306" s="16"/>
      <c r="G306" s="16"/>
      <c r="H306" s="16"/>
      <c r="I306" s="16"/>
      <c r="J306" s="16"/>
      <c r="K306" s="16"/>
      <c r="L306" s="16"/>
      <c r="M306" s="16"/>
      <c r="N306" s="16"/>
      <c r="O306" s="16"/>
      <c r="P306" s="16"/>
      <c r="Q306" s="16"/>
      <c r="R306" s="16"/>
      <c r="S306" s="16"/>
      <c r="T306" s="16"/>
      <c r="U306" s="16"/>
      <c r="V306" s="16"/>
      <c r="W306" s="16"/>
      <c r="X306" s="16"/>
      <c r="Y306" s="16"/>
      <c r="Z306" s="16"/>
      <c r="AA306" s="16"/>
      <c r="AB306" s="16"/>
      <c r="AC306" s="16"/>
      <c r="AD306" s="16"/>
      <c r="AE306" s="20" t="s">
        <v>1591</v>
      </c>
      <c r="AF306" s="16"/>
      <c r="AG306" s="16"/>
      <c r="AH306" s="16"/>
      <c r="AI306" s="16"/>
      <c r="AJ306" s="16"/>
      <c r="AK306" s="16"/>
      <c r="AL306" s="16"/>
      <c r="AM306" s="16"/>
      <c r="AN306" s="16"/>
      <c r="AO306" s="16"/>
      <c r="AP306" s="16"/>
      <c r="AQ306" s="16"/>
      <c r="AR306" s="16"/>
      <c r="AS306" s="16"/>
      <c r="AT306" s="16"/>
      <c r="AU306" s="16"/>
      <c r="AV306" s="16"/>
      <c r="AW306" s="16"/>
      <c r="AX306" s="16"/>
      <c r="AY306" s="16"/>
      <c r="AZ306" s="16"/>
      <c r="BA306" s="16"/>
      <c r="BB306" s="16"/>
      <c r="BC306" s="16"/>
      <c r="BD306" s="16"/>
      <c r="BE306" s="16"/>
      <c r="BF306" s="16"/>
      <c r="BG306" s="16"/>
      <c r="BH306" s="16"/>
      <c r="BI306" s="16"/>
      <c r="BJ306" s="16"/>
      <c r="BK306" s="16"/>
      <c r="BL306" s="16"/>
      <c r="BM306" s="16"/>
      <c r="BN306" s="16"/>
      <c r="BO306" s="16"/>
      <c r="BP306" s="16"/>
      <c r="BQ306" s="16"/>
      <c r="BR306" s="16"/>
      <c r="BS306" s="16"/>
      <c r="BT306" s="16"/>
      <c r="BU306" s="16"/>
      <c r="BV306" s="16"/>
      <c r="BW306" s="16"/>
      <c r="BX306" s="16"/>
      <c r="BY306" s="16"/>
      <c r="BZ306" s="16"/>
      <c r="CA306" s="16"/>
      <c r="CB306" s="16"/>
      <c r="CC306" s="16"/>
      <c r="CD306" s="16"/>
      <c r="CE306" s="16"/>
      <c r="CF306" s="16"/>
    </row>
  </sheetData>
  <dataConsolidate/>
  <mergeCells count="21">
    <mergeCell ref="I11:L13"/>
    <mergeCell ref="L3:L5"/>
    <mergeCell ref="B6:C8"/>
    <mergeCell ref="B11:D13"/>
    <mergeCell ref="T4:V4"/>
    <mergeCell ref="M6:O8"/>
    <mergeCell ref="P6:R8"/>
    <mergeCell ref="T6:V8"/>
    <mergeCell ref="J3:K5"/>
    <mergeCell ref="E11:H13"/>
    <mergeCell ref="B1:D4"/>
    <mergeCell ref="E1:L2"/>
    <mergeCell ref="E3:H5"/>
    <mergeCell ref="I3:I5"/>
    <mergeCell ref="E10:L10"/>
    <mergeCell ref="K37:L37"/>
    <mergeCell ref="B39:E39"/>
    <mergeCell ref="J39:L39"/>
    <mergeCell ref="C35:G35"/>
    <mergeCell ref="C36:G36"/>
    <mergeCell ref="C37:G37"/>
  </mergeCells>
  <dataValidations count="26">
    <dataValidation type="list" allowBlank="1" showInputMessage="1" showErrorMessage="1" sqref="A53" xr:uid="{00000000-0002-0000-0300-000000000000}">
      <formula1>INDIRECT(SUBSTITUTE(#REF!," ","_"))</formula1>
    </dataValidation>
    <dataValidation type="list" allowBlank="1" showInputMessage="1" showErrorMessage="1" sqref="A52 A54" xr:uid="{00000000-0002-0000-0300-000001000000}">
      <formula1>INDIRECT(SUBSTITUTE(I2," ","_"))</formula1>
    </dataValidation>
    <dataValidation type="list" allowBlank="1" showInputMessage="1" showErrorMessage="1" sqref="O44 O35:O37" xr:uid="{00000000-0002-0000-0300-000002000000}">
      <formula1>INDIRECT(#REF!)</formula1>
    </dataValidation>
    <dataValidation type="list" allowBlank="1" showInputMessage="1" showErrorMessage="1" sqref="O38:O43" xr:uid="{00000000-0002-0000-0300-000003000000}">
      <formula1>INDIRECT(D9)</formula1>
    </dataValidation>
    <dataValidation type="list" allowBlank="1" showInputMessage="1" showErrorMessage="1" sqref="G39" xr:uid="{00000000-0002-0000-0300-000004000000}">
      <formula1>status</formula1>
    </dataValidation>
    <dataValidation allowBlank="1" showInputMessage="1" showErrorMessage="1" promptTitle="Benefice Reference" prompt="The spreadsheet will complete this information once a Benefice is picked from the above box" sqref="E11" xr:uid="{00000000-0002-0000-0300-000005000000}"/>
    <dataValidation type="list" allowBlank="1" showInputMessage="1" showErrorMessage="1" promptTitle="Additonal Details" prompt="Please select the service from the list._x000a_The fees to the right should now update automatically._x000a_" sqref="E16" xr:uid="{00000000-0002-0000-0300-000006000000}">
      <formula1>INDIRECT(D16)</formula1>
    </dataValidation>
    <dataValidation type="list" allowBlank="1" showInputMessage="1" showErrorMessage="1" sqref="F24:F34" xr:uid="{00000000-0002-0000-0300-000007000000}">
      <formula1>INDIRECT(SUBSTITUTE(C6," ","_"))</formula1>
    </dataValidation>
    <dataValidation type="list" allowBlank="1" showInputMessage="1" showErrorMessage="1" sqref="F23" xr:uid="{00000000-0002-0000-0300-000008000000}">
      <formula1>INDIRECT(SUBSTITUTE(C6," ","_"))</formula1>
    </dataValidation>
    <dataValidation type="list" allowBlank="1" showInputMessage="1" showErrorMessage="1" sqref="F22" xr:uid="{00000000-0002-0000-0300-000009000000}">
      <formula1>INDIRECT(SUBSTITUTE(C6," ","_"))</formula1>
    </dataValidation>
    <dataValidation type="list" allowBlank="1" showInputMessage="1" showErrorMessage="1" sqref="F21" xr:uid="{00000000-0002-0000-0300-00000A000000}">
      <formula1>INDIRECT(SUBSTITUTE(C6," ","_"))</formula1>
    </dataValidation>
    <dataValidation type="list" allowBlank="1" showInputMessage="1" showErrorMessage="1" sqref="F20" xr:uid="{00000000-0002-0000-0300-00000B000000}">
      <formula1>INDIRECT(SUBSTITUTE(C6," ","_"))</formula1>
    </dataValidation>
    <dataValidation type="list" allowBlank="1" showInputMessage="1" showErrorMessage="1" sqref="F19" xr:uid="{00000000-0002-0000-0300-00000C000000}">
      <formula1>INDIRECT(SUBSTITUTE(C6," ","_"))</formula1>
    </dataValidation>
    <dataValidation type="list" allowBlank="1" showInputMessage="1" showErrorMessage="1" sqref="F18" xr:uid="{00000000-0002-0000-0300-00000D000000}">
      <formula1>INDIRECT(SUBSTITUTE(C6," ","_"))</formula1>
    </dataValidation>
    <dataValidation type="list" allowBlank="1" showInputMessage="1" showErrorMessage="1" sqref="F17" xr:uid="{00000000-0002-0000-0300-00000E000000}">
      <formula1>INDIRECT(SUBSTITUTE(C6," ","_"))</formula1>
    </dataValidation>
    <dataValidation type="list" allowBlank="1" showInputMessage="1" showErrorMessage="1" sqref="N45:N55" xr:uid="{00000000-0002-0000-0300-00000F000000}">
      <formula1>INDIRECT(C1)</formula1>
    </dataValidation>
    <dataValidation type="list" allowBlank="1" showInputMessage="1" showErrorMessage="1" sqref="AL17:AL21 AN17 AO17:AO19 AP17:AR17 AS17:AS19 AT17:AT21 AY17:AY20 AZ17" xr:uid="{00000000-0002-0000-0300-000010000000}">
      <formula1>"INDIRECT(SUBSTITUTE(C5,,"" "",""_""))"</formula1>
    </dataValidation>
    <dataValidation type="list" allowBlank="1" showInputMessage="1" showErrorMessage="1" promptTitle="Parish" prompt="Once you have selected your Benefice, a list of Parishes will appear here._x000a_" sqref="F16" xr:uid="{00000000-0002-0000-0300-000011000000}">
      <formula1>INDIRECT(SUBSTITUTE(C6," ","_"))</formula1>
    </dataValidation>
    <dataValidation type="list" allowBlank="1" showInputMessage="1" showErrorMessage="1" sqref="Q16" xr:uid="{00000000-0002-0000-0300-000012000000}">
      <formula1>INDIRECT(D16)</formula1>
    </dataValidation>
    <dataValidation type="list" allowBlank="1" showInputMessage="1" showErrorMessage="1" sqref="P16" xr:uid="{00000000-0002-0000-0300-000013000000}">
      <formula1>INDIRECT(D15)</formula1>
    </dataValidation>
    <dataValidation type="list" allowBlank="1" showInputMessage="1" showErrorMessage="1" sqref="R17:R23 U17:U22 T17:T21 S17:S35" xr:uid="{00000000-0002-0000-0300-000014000000}">
      <formula1>"INDIRECT(D15)"</formula1>
    </dataValidation>
    <dataValidation type="list" allowBlank="1" showInputMessage="1" showErrorMessage="1" sqref="E17:E34" xr:uid="{00000000-0002-0000-0300-000015000000}">
      <formula1>INDIRECT(D17)</formula1>
    </dataValidation>
    <dataValidation type="list" allowBlank="1" showInputMessage="1" showErrorMessage="1" sqref="Q17:Q18" xr:uid="{00000000-0002-0000-0300-000016000000}">
      <formula1>INDIRECT(D16)</formula1>
    </dataValidation>
    <dataValidation type="list" allowBlank="1" showInputMessage="1" showErrorMessage="1" sqref="D16:D34" xr:uid="{00000000-0002-0000-0300-000017000000}">
      <formula1>type</formula1>
    </dataValidation>
    <dataValidation type="list" allowBlank="1" showInputMessage="1" showErrorMessage="1" sqref="R16:W16" xr:uid="{00000000-0002-0000-0300-000018000000}">
      <formula1>INDIRECT($E$16)</formula1>
    </dataValidation>
    <dataValidation type="list" allowBlank="1" showInputMessage="1" showErrorMessage="1" sqref="R24:R35" xr:uid="{00000000-0002-0000-0300-00001A000000}">
      <formula1>"INDIRECT(e15)"</formula1>
    </dataValidation>
  </dataValidations>
  <pageMargins left="0" right="0" top="0" bottom="0" header="0" footer="0"/>
  <pageSetup paperSize="9" scale="56" orientation="landscape" r:id="rId1"/>
  <customProperties>
    <customPr name="QAA_DRILLPATH_NODE_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
  <sheetViews>
    <sheetView workbookViewId="0"/>
  </sheetViews>
  <sheetFormatPr defaultRowHeight="15" x14ac:dyDescent="0.25"/>
  <sheetData/>
  <pageMargins left="0.7" right="0.7" top="0.75" bottom="0.75" header="0.3" footer="0.3"/>
  <customProperties>
    <customPr name="QAA_DRILLPATH_NODE_ID" r:id="rId1"/>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
  <sheetViews>
    <sheetView workbookViewId="0"/>
  </sheetViews>
  <sheetFormatPr defaultRowHeight="15" x14ac:dyDescent="0.25"/>
  <sheetData/>
  <pageMargins left="0.7" right="0.7" top="0.75" bottom="0.75" header="0.3" footer="0.3"/>
  <customProperties>
    <customPr name="QAA_DRILLPATH_NODE_ID" r:id="rId1"/>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
  <sheetViews>
    <sheetView workbookViewId="0"/>
  </sheetViews>
  <sheetFormatPr defaultRowHeight="15" x14ac:dyDescent="0.25"/>
  <sheetData/>
  <pageMargins left="0.7" right="0.7" top="0.75" bottom="0.75" header="0.3" footer="0.3"/>
  <customProperties>
    <customPr name="QAA_DRILLPATH_NODE_ID" r:id="rId1"/>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
  <sheetViews>
    <sheetView workbookViewId="0"/>
  </sheetViews>
  <sheetFormatPr defaultRowHeight="15" x14ac:dyDescent="0.25"/>
  <sheetData/>
  <pageMargins left="0.7" right="0.7" top="0.75" bottom="0.75" header="0.3" footer="0.3"/>
  <customProperties>
    <customPr name="QAA_DRILLPATH_NODE_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D a t a M a s h u p   x m l n s = " h t t p : / / s c h e m a s . m i c r o s o f t . c o m / D a t a M a s h u p " > A A A A A B Y D A A B Q S w M E F A A C A A g A c 2 h B V L 0 Z 9 Y O m A A A A 9 g A A A B I A H A B D b 2 5 m a W c v U G F j a 2 F n Z S 5 4 b W w g o h g A K K A U A A A A A A A A A A A A A A A A A A A A A A A A A A A A e 7 9 7 v 4 1 9 R W 6 O Q l l q U X F m f p 6 t k q G e g Z J C a l 5 y f k p m X r q t U m l J m q 6 F k r 2 d T U B i c n Z i e q o C U H F e s V V F c a a t U k Z J S Y G V v n 5 5 e b l e u b F e f l G 6 v p G B g a F + h K 9 P c H J G a m 6 i b m Z e c U l i X n K q E l x X C m F d S n Y 2 Y R D H 2 B n p G R o Y 6 J m Z A N 1 k o w 8 T t P H N z E M o M A L K g W S R B G 2 c S 3 N K S o t S 7 V L z d N 2 d b P R h X B t 9 q B / s A F B L A w Q U A A I A C A B z a E F 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c 2 h B V C i K R 7 g O A A A A E Q A A A B M A H A B G b 3 J t d W x h c y 9 T Z W N 0 a W 9 u M S 5 t I K I Y A C i g F A A A A A A A A A A A A A A A A A A A A A A A A A A A A C t O T S 7 J z M 9 T C I b Q h t Y A U E s B A i 0 A F A A C A A g A c 2 h B V L 0 Z 9 Y O m A A A A 9 g A A A B I A A A A A A A A A A A A A A A A A A A A A A E N v b m Z p Z y 9 Q Y W N r Y W d l L n h t b F B L A Q I t A B Q A A g A I A H N o Q V Q P y u m r p A A A A O k A A A A T A A A A A A A A A A A A A A A A A P I A A A B b Q 2 9 u d G V u d F 9 U e X B l c 1 0 u e G 1 s U E s B A i 0 A F A A C A A g A c 2 h B V C 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A N a c 4 Y w W Q l M q T 2 n F h O A Z 0 M A A A A A A g A A A A A A A 2 Y A A M A A A A A Q A A A A m M p 9 + K X h 9 s V A d r q S + S b 0 e A A A A A A E g A A A o A A A A B A A A A D X Y t v p Q 4 J S 5 i g 6 Y k 2 4 2 A w I U A A A A O Y B s Q W 8 d + f X k y Y 1 5 I J h t E s z v d e w J F K C V i t N C z u s S r j X D b q 1 O j N T 6 v Y z L u o u M j p 2 0 t C P 4 1 i Z l I V I 6 E / 3 c K Z / q k W v 6 k f q K i 0 8 y W G y F M e 8 X T 1 B F A A A A M P U 8 a j l v j u y I 7 G a j p + S r o q a A d k p < / D a t a M a s h u p > 
</file>

<file path=customXml/item2.xml><?xml version="1.0" encoding="utf-8"?>
<WorkbookDrillPathInfo xmlns:xsd="http://www.w3.org/2001/XMLSchema" xmlns:xsi="http://www.w3.org/2001/XMLSchema-instance" xmlns="http://www.infor.com/qaa/DrillPath">
  <CurrentDrillPath>
    <DrillPathNode AnalysisType="NONE" Id="27ca3158-6015-4b85-a8e6-e76f9828b049" Name="Fees Return Form 2023 (Elec) " HandleSummaryReportOnly="false">
      <SuppressZero>false</SuppressZero>
      <Children/>
    </DrillPathNode>
  </CurrentDrillPath>
  <SavedDrillPath/>
</WorkbookDrillPathInfo>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d9521c0-2ae4-4c7b-b822-6e3c0c0a80a2">
      <Terms xmlns="http://schemas.microsoft.com/office/infopath/2007/PartnerControls"/>
    </lcf76f155ced4ddcb4097134ff3c332f>
    <TaxCatchAll xmlns="14510e45-9fa2-48be-b1f1-b9c13d0f8e23"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Document" ma:contentTypeID="0x010100D2BD4F35D131224CBE53F2F54FD82084" ma:contentTypeVersion="15" ma:contentTypeDescription="Create a new document." ma:contentTypeScope="" ma:versionID="06fac2912518b1e07444061482b663b8">
  <xsd:schema xmlns:xsd="http://www.w3.org/2001/XMLSchema" xmlns:xs="http://www.w3.org/2001/XMLSchema" xmlns:p="http://schemas.microsoft.com/office/2006/metadata/properties" xmlns:ns2="cd9521c0-2ae4-4c7b-b822-6e3c0c0a80a2" xmlns:ns3="14510e45-9fa2-48be-b1f1-b9c13d0f8e23" targetNamespace="http://schemas.microsoft.com/office/2006/metadata/properties" ma:root="true" ma:fieldsID="0b09faa2233e5c2f9dbfe3ce1e2dc29b" ns2:_="" ns3:_="">
    <xsd:import namespace="cd9521c0-2ae4-4c7b-b822-6e3c0c0a80a2"/>
    <xsd:import namespace="14510e45-9fa2-48be-b1f1-b9c13d0f8e2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Location"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9521c0-2ae4-4c7b-b822-6e3c0c0a80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9d3106f2-1f02-4a2a-8e0b-c91973a8c4d6" ma:termSetId="09814cd3-568e-fe90-9814-8d621ff8fb84" ma:anchorId="fba54fb3-c3e1-fe81-a776-ca4b69148c4d" ma:open="true" ma:isKeyword="false">
      <xsd:complexType>
        <xsd:sequence>
          <xsd:element ref="pc:Terms" minOccurs="0" maxOccurs="1"/>
        </xsd:sequence>
      </xsd:complexType>
    </xsd:element>
    <xsd:element name="MediaServiceLocation" ma:index="18" nillable="true" ma:displayName="Location" ma:descrip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4510e45-9fa2-48be-b1f1-b9c13d0f8e23"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6f7d9040-3b29-400a-b3f9-9114b33dc6d3}" ma:internalName="TaxCatchAll" ma:showField="CatchAllData" ma:web="14510e45-9fa2-48be-b1f1-b9c13d0f8e23">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BAA447-FE39-44BF-985B-AC52783F248B}">
  <ds:schemaRefs>
    <ds:schemaRef ds:uri="http://schemas.microsoft.com/DataMashup"/>
  </ds:schemaRefs>
</ds:datastoreItem>
</file>

<file path=customXml/itemProps2.xml><?xml version="1.0" encoding="utf-8"?>
<ds:datastoreItem xmlns:ds="http://schemas.openxmlformats.org/officeDocument/2006/customXml" ds:itemID="{E9FAAFF6-E691-463E-B66E-0015B56C0FA6}">
  <ds:schemaRefs>
    <ds:schemaRef ds:uri="http://www.w3.org/2001/XMLSchema"/>
    <ds:schemaRef ds:uri="http://www.infor.com/qaa/DrillPath"/>
  </ds:schemaRefs>
</ds:datastoreItem>
</file>

<file path=customXml/itemProps3.xml><?xml version="1.0" encoding="utf-8"?>
<ds:datastoreItem xmlns:ds="http://schemas.openxmlformats.org/officeDocument/2006/customXml" ds:itemID="{E4DEDAEB-D797-4414-9E53-B1F5A19C240B}">
  <ds:schemaRefs>
    <ds:schemaRef ds:uri="http://schemas.microsoft.com/office/2006/metadata/properties"/>
    <ds:schemaRef ds:uri="http://schemas.microsoft.com/office/infopath/2007/PartnerControls"/>
    <ds:schemaRef ds:uri="cd9521c0-2ae4-4c7b-b822-6e3c0c0a80a2"/>
    <ds:schemaRef ds:uri="14510e45-9fa2-48be-b1f1-b9c13d0f8e23"/>
  </ds:schemaRefs>
</ds:datastoreItem>
</file>

<file path=customXml/itemProps4.xml><?xml version="1.0" encoding="utf-8"?>
<ds:datastoreItem xmlns:ds="http://schemas.openxmlformats.org/officeDocument/2006/customXml" ds:itemID="{566C61A9-6C76-47A4-86AE-930A9C5E6B1A}">
  <ds:schemaRefs>
    <ds:schemaRef ds:uri="http://schemas.microsoft.com/sharepoint/v3/contenttype/forms"/>
  </ds:schemaRefs>
</ds:datastoreItem>
</file>

<file path=customXml/itemProps5.xml><?xml version="1.0" encoding="utf-8"?>
<ds:datastoreItem xmlns:ds="http://schemas.openxmlformats.org/officeDocument/2006/customXml" ds:itemID="{C7424F20-000F-4039-86CA-72F8F7398E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9521c0-2ae4-4c7b-b822-6e3c0c0a80a2"/>
    <ds:schemaRef ds:uri="14510e45-9fa2-48be-b1f1-b9c13d0f8e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339</vt:i4>
      </vt:variant>
    </vt:vector>
  </HeadingPairs>
  <TitlesOfParts>
    <vt:vector size="358" baseType="lpstr">
      <vt:lpstr>sample electronic</vt:lpstr>
      <vt:lpstr>Sheet1</vt:lpstr>
      <vt:lpstr>Fees Return Form 2025 (Elec) </vt:lpstr>
      <vt:lpstr>Sheet16</vt:lpstr>
      <vt:lpstr>Manual Form 2016 to Print</vt:lpstr>
      <vt:lpstr>Sheet2</vt:lpstr>
      <vt:lpstr>Sheet3</vt:lpstr>
      <vt:lpstr>Sheet4</vt:lpstr>
      <vt:lpstr>Sheet5</vt:lpstr>
      <vt:lpstr>Sheet6</vt:lpstr>
      <vt:lpstr>Sheet7</vt:lpstr>
      <vt:lpstr>Sheet8</vt:lpstr>
      <vt:lpstr>Sheet9</vt:lpstr>
      <vt:lpstr>Sheet12</vt:lpstr>
      <vt:lpstr>Sheet10</vt:lpstr>
      <vt:lpstr>Sheet11</vt:lpstr>
      <vt:lpstr>Sheet13</vt:lpstr>
      <vt:lpstr>Sheet14</vt:lpstr>
      <vt:lpstr>Sheet15</vt:lpstr>
      <vt:lpstr>A_H_O_K_N__WOODSEAV_GNOS_MORET</vt:lpstr>
      <vt:lpstr>'Manual Form 2016 to Print'!ABB_BROM_BLIT_COLT_COLW_GT_HAY</vt:lpstr>
      <vt:lpstr>'sample electronic'!ABB_BROM_BLIT_COLT_COLW_GT_HAY</vt:lpstr>
      <vt:lpstr>ABB_BROM_BLIT_COLT_COLW_GT_HAY</vt:lpstr>
      <vt:lpstr>'Manual Form 2016 to Print'!Adderley</vt:lpstr>
      <vt:lpstr>'sample electronic'!Adderley</vt:lpstr>
      <vt:lpstr>ADDERLEY</vt:lpstr>
      <vt:lpstr>'Manual Form 2016 to Print'!Albrighton_boningale_donington</vt:lpstr>
      <vt:lpstr>'sample electronic'!Albrighton_boningale_donington</vt:lpstr>
      <vt:lpstr>ALBRIGHTON_BONINGALE_DONINGTON</vt:lpstr>
      <vt:lpstr>'Manual Form 2016 to Print'!Aldridge</vt:lpstr>
      <vt:lpstr>'sample electronic'!Aldridge</vt:lpstr>
      <vt:lpstr>ALDRIDGE</vt:lpstr>
      <vt:lpstr>'sample electronic'!Alrewas</vt:lpstr>
      <vt:lpstr>ALREWAS_W_FRADLEY_AND_WYCHNOR</vt:lpstr>
      <vt:lpstr>'Manual Form 2016 to Print'!Alsagers_Bank</vt:lpstr>
      <vt:lpstr>'sample electronic'!Alsagers_Bank</vt:lpstr>
      <vt:lpstr>alstonfield</vt:lpstr>
      <vt:lpstr>'Manual Form 2016 to Print'!ALSTONFLD_BUTTERTON_WARS_W_ELK</vt:lpstr>
      <vt:lpstr>'sample electronic'!ALSTONFLD_BUTTERTON_WARS_W_ELK</vt:lpstr>
      <vt:lpstr>ALSTONFLD_BUTTERTON_WARS_W_ELK</vt:lpstr>
      <vt:lpstr>'Manual Form 2016 to Print'!Alton_Bradley_dens_ella_stan_m</vt:lpstr>
      <vt:lpstr>'sample electronic'!Alton_Bradley_dens_ella_stan_m</vt:lpstr>
      <vt:lpstr>ALTON_BRADLEY_DENS_ELLA_STAN_M</vt:lpstr>
      <vt:lpstr>'Manual Form 2016 to Print'!Anslow</vt:lpstr>
      <vt:lpstr>'sample electronic'!Anslow</vt:lpstr>
      <vt:lpstr>ANSLOW</vt:lpstr>
      <vt:lpstr>'Manual Form 2016 to Print'!Armitage</vt:lpstr>
      <vt:lpstr>'sample electronic'!Armitage</vt:lpstr>
      <vt:lpstr>'Manual Form 2016 to Print'!Ash</vt:lpstr>
      <vt:lpstr>'sample electronic'!Ash</vt:lpstr>
      <vt:lpstr>ASH</vt:lpstr>
      <vt:lpstr>'Manual Form 2016 to Print'!Ashley_muckl_broug_croxt</vt:lpstr>
      <vt:lpstr>'sample electronic'!Ashley_muckl_broug_croxt</vt:lpstr>
      <vt:lpstr>ASHLEY_MUCKL_BROUG_CROXT</vt:lpstr>
      <vt:lpstr>'Manual Form 2016 to Print'!Astley_clive_grinshill_hadnall</vt:lpstr>
      <vt:lpstr>'sample electronic'!Astley_clive_grinshill_hadnall</vt:lpstr>
      <vt:lpstr>ASTLEY_CLIVE_GRINSHILL_HADNALL</vt:lpstr>
      <vt:lpstr>'Manual Form 2016 to Print'!Audley</vt:lpstr>
      <vt:lpstr>'sample electronic'!Audley</vt:lpstr>
      <vt:lpstr>AUDLEY</vt:lpstr>
      <vt:lpstr>BAGNALL_ST_CHAD</vt:lpstr>
      <vt:lpstr>'Manual Form 2016 to Print'!BAPTISM</vt:lpstr>
      <vt:lpstr>'sample electronic'!BAPTISM</vt:lpstr>
      <vt:lpstr>Baptism</vt:lpstr>
      <vt:lpstr>Baptism.</vt:lpstr>
      <vt:lpstr>BARLASTON</vt:lpstr>
      <vt:lpstr>BARTON_W_DUNSTALL_TATENHILL</vt:lpstr>
      <vt:lpstr>BASCHURCH_W_LULLFD_W_HORDLEY</vt:lpstr>
      <vt:lpstr>BASFORD</vt:lpstr>
      <vt:lpstr>BASWICH_OR_BERKSWICH</vt:lpstr>
      <vt:lpstr>BAYSTON_HILL</vt:lpstr>
      <vt:lpstr>BECKBURY_BADGER_KEMBTON_RYTON</vt:lpstr>
      <vt:lpstr>BENEFICE2</vt:lpstr>
      <vt:lpstr>BENREF</vt:lpstr>
      <vt:lpstr>BENTLEY_EMM_AND_HT_WILLENHALL</vt:lpstr>
      <vt:lpstr>BETLEY</vt:lpstr>
      <vt:lpstr>BICTON_MONTFORD_SHRADINE_FITZ</vt:lpstr>
      <vt:lpstr>BIDDULPH</vt:lpstr>
      <vt:lpstr>BIDDULPH_MOOR_KNYPERSLEY</vt:lpstr>
      <vt:lpstr>BILBROOK_W_COVEN</vt:lpstr>
      <vt:lpstr>BILSTON</vt:lpstr>
      <vt:lpstr>BISHOPSWOOD</vt:lpstr>
      <vt:lpstr>BLAKENALL_HEATH</vt:lpstr>
      <vt:lpstr>BLOXWICH</vt:lpstr>
      <vt:lpstr>BLURTON_AND_DRESDEN</vt:lpstr>
      <vt:lpstr>BRAD_CH_EAT_DERRIN_HAUGHTON</vt:lpstr>
      <vt:lpstr>BRADLEY_ST_MARTIN</vt:lpstr>
      <vt:lpstr>BRADWELL_AND_PORTHILL</vt:lpstr>
      <vt:lpstr>BRANSTON</vt:lpstr>
      <vt:lpstr>BRERETON_AND_RUGELEY_TEAM</vt:lpstr>
      <vt:lpstr>BREWOOD</vt:lpstr>
      <vt:lpstr>BROUGHTON</vt:lpstr>
      <vt:lpstr>BROWN_EDGE</vt:lpstr>
      <vt:lpstr>BUCKNALL_TEAM_MINISTRY</vt:lpstr>
      <vt:lpstr>BURNTWOOD</vt:lpstr>
      <vt:lpstr>BURSLEM_ST_JOHN_AND_ST_PAUL</vt:lpstr>
      <vt:lpstr>BURSLEM_ST_WERBURGH</vt:lpstr>
      <vt:lpstr>BURTON_ALL_SS_W_CH_CHURCH</vt:lpstr>
      <vt:lpstr>BURTON_S_AIDAN_AND_S_PAUL</vt:lpstr>
      <vt:lpstr>BURTON_ST_CHAD</vt:lpstr>
      <vt:lpstr>BURTON_ST_MODWENS</vt:lpstr>
      <vt:lpstr>BUSHBURY</vt:lpstr>
      <vt:lpstr>C_HTH_STANDON_SWYN_TITTENSOR</vt:lpstr>
      <vt:lpstr>CALDMORE</vt:lpstr>
      <vt:lpstr>CALTON_CAULDON_GRINDON_WFALL</vt:lpstr>
      <vt:lpstr>CANNOCK_HUNTINGTON</vt:lpstr>
      <vt:lpstr>CANWELL</vt:lpstr>
      <vt:lpstr>CASTLE_CHURCH</vt:lpstr>
      <vt:lpstr>CAVERSWALL_WEST_COYNEY_W_DILH</vt:lpstr>
      <vt:lpstr>CENTRAL_TELFORD</vt:lpstr>
      <vt:lpstr>CENTRAL_WOLVERHAMPTON</vt:lpstr>
      <vt:lpstr>CHADSMOOR</vt:lpstr>
      <vt:lpstr>CHAPEL_CHORLTON_MAER_WHITMORE</vt:lpstr>
      <vt:lpstr>CHASE_TERRACE_ST_JOHN</vt:lpstr>
      <vt:lpstr>CHASETOWN</vt:lpstr>
      <vt:lpstr>CHEADLE_W_FREEHAY</vt:lpstr>
      <vt:lpstr>CHEBS_CRES_ELLENH_RANT_SEIGHFO</vt:lpstr>
      <vt:lpstr>CHECKLEY</vt:lpstr>
      <vt:lpstr>CHEDDLETON</vt:lpstr>
      <vt:lpstr>CHELL</vt:lpstr>
      <vt:lpstr>CHESTERTON</vt:lpstr>
      <vt:lpstr>CHESWARDINE_CH_ERC_HALES_ETC</vt:lpstr>
      <vt:lpstr>CHURCH_ASTON</vt:lpstr>
      <vt:lpstr>CLAYTON</vt:lpstr>
      <vt:lpstr>CLIFT_CAMP_W_EDINGDALE__HARL</vt:lpstr>
      <vt:lpstr>CODSALL</vt:lpstr>
      <vt:lpstr>CRIFTINS_DUDLE_W_FRANKTON</vt:lpstr>
      <vt:lpstr>CROSS_HEATH</vt:lpstr>
      <vt:lpstr>DARLASTON_ALL_SS</vt:lpstr>
      <vt:lpstr>DARLASTON_ST_LAWRENCE</vt:lpstr>
      <vt:lpstr>DONNINGTON_WOOD</vt:lpstr>
      <vt:lpstr>DRAYCOTT_LE_MOORS_W_FORSBROOK</vt:lpstr>
      <vt:lpstr>DRAYTON_IN_HALES_MARKET_DRAY</vt:lpstr>
      <vt:lpstr>ECCLESHALL</vt:lpstr>
      <vt:lpstr>EDGMOND_W_KYNNERSLEY_PRESTON_W</vt:lpstr>
      <vt:lpstr>EDSTASTON_FAULS_PRE_TIL_WHIX</vt:lpstr>
      <vt:lpstr>ELFORD</vt:lpstr>
      <vt:lpstr>ELLESMERE</vt:lpstr>
      <vt:lpstr>ENDON_W_STANLEY</vt:lpstr>
      <vt:lpstr>ESSINGTON</vt:lpstr>
      <vt:lpstr>ETTINGSHALL</vt:lpstr>
      <vt:lpstr>FAREWELL</vt:lpstr>
      <vt:lpstr>FAZELEY</vt:lpstr>
      <vt:lpstr>FENTON</vt:lpstr>
      <vt:lpstr>FORTON</vt:lpstr>
      <vt:lpstr>FRADSWELL_GTON_MILWICH_WESTON</vt:lpstr>
      <vt:lpstr>FULFORD_W_HILDERSTONE</vt:lpstr>
      <vt:lpstr>'Manual Form 2016 to Print'!funeral</vt:lpstr>
      <vt:lpstr>'sample electronic'!funeral</vt:lpstr>
      <vt:lpstr>Funeral</vt:lpstr>
      <vt:lpstr>Funeral.</vt:lpstr>
      <vt:lpstr>GENTLESHAW</vt:lpstr>
      <vt:lpstr>GLASCOTE_AND_STONYDELPH</vt:lpstr>
      <vt:lpstr>GREAT_BARR</vt:lpstr>
      <vt:lpstr>GREAT_WYRLEY</vt:lpstr>
      <vt:lpstr>HADLEY_W_WELLINGTON_CH_CH</vt:lpstr>
      <vt:lpstr>HAMMERWICH</vt:lpstr>
      <vt:lpstr>HANB_NEWB_RANGEMORE_TUTBURY</vt:lpstr>
      <vt:lpstr>HANFORD</vt:lpstr>
      <vt:lpstr>HANLEY_TEAM_HOLY_EVANGELIST</vt:lpstr>
      <vt:lpstr>HARLESCOTT</vt:lpstr>
      <vt:lpstr>HARTSHILL_PENKHULL_TRENT_VALE</vt:lpstr>
      <vt:lpstr>HATHERTON</vt:lpstr>
      <vt:lpstr>HEATH_HAYES</vt:lpstr>
      <vt:lpstr>HEATH_TOWN_WEDNESFIELD</vt:lpstr>
      <vt:lpstr>HEDNESFORD</vt:lpstr>
      <vt:lpstr>HIMLEY</vt:lpstr>
      <vt:lpstr>HINTS</vt:lpstr>
      <vt:lpstr>HODNET_W_WESTON_U_REDCASTLE</vt:lpstr>
      <vt:lpstr>HORNINGLOW</vt:lpstr>
      <vt:lpstr>HORTON_LONSDON_RUSHTON_SPENCER</vt:lpstr>
      <vt:lpstr>IGHTFIELD_W_CALVERHALL</vt:lpstr>
      <vt:lpstr>ILAM_W_BLORE_RAY_AND_OKEOVER</vt:lpstr>
      <vt:lpstr>IPSTONES_W_BERKSYTCH_OCOTE</vt:lpstr>
      <vt:lpstr>KEELE</vt:lpstr>
      <vt:lpstr>KIDSGROVE</vt:lpstr>
      <vt:lpstr>KINGSLEY_FOXT_WHIST_OAKA_COTT</vt:lpstr>
      <vt:lpstr>KINGSTONE_W_GRATWICH</vt:lpstr>
      <vt:lpstr>KINNLEY_MELVY_KNOCKIN_MAESBK</vt:lpstr>
      <vt:lpstr>KINVER_AND_ENVILLE</vt:lpstr>
      <vt:lpstr>KNUTTON</vt:lpstr>
      <vt:lpstr>LEATON_ALBRIGHTON_W_BATTLEFLD</vt:lpstr>
      <vt:lpstr>LEE_BROCKHURST</vt:lpstr>
      <vt:lpstr>LEEK_AND_MEERBROOK</vt:lpstr>
      <vt:lpstr>LEIGH</vt:lpstr>
      <vt:lpstr>LICH_ST_MICH_W_ST_MARY_WALSAL</vt:lpstr>
      <vt:lpstr>LICHFIELD_CHRIST_CHURCH</vt:lpstr>
      <vt:lpstr>LICHFIELD_ST_CHAD</vt:lpstr>
      <vt:lpstr>LILLESHALL_MUXTON</vt:lpstr>
      <vt:lpstr>LITTLE_ASTON</vt:lpstr>
      <vt:lpstr>LITTLE_DRAYTON</vt:lpstr>
      <vt:lpstr>LLANYBLOD_LLANYM_MORT_TREF</vt:lpstr>
      <vt:lpstr>LONGDON</vt:lpstr>
      <vt:lpstr>LONGNOR_QUARNFORD_AND_SHEEN</vt:lpstr>
      <vt:lpstr>LONGTON_HALL_EDENSOR</vt:lpstr>
      <vt:lpstr>LONGTON_SS_JAMES_AND_JOHN</vt:lpstr>
      <vt:lpstr>LONGTON_ST_MARY_AND_ST_CHAD</vt:lpstr>
      <vt:lpstr>LOPPINGTON_W_NEWTOWN</vt:lpstr>
      <vt:lpstr>MADELEY</vt:lpstr>
      <vt:lpstr>MARCHINGTON_W_MARCHINGTON_WOOD</vt:lpstr>
      <vt:lpstr>'Manual Form 2016 to Print'!MARRIAGE</vt:lpstr>
      <vt:lpstr>'sample electronic'!MARRIAGE</vt:lpstr>
      <vt:lpstr>Marriage</vt:lpstr>
      <vt:lpstr>Marriage.</vt:lpstr>
      <vt:lpstr>MEIR</vt:lpstr>
      <vt:lpstr>MEIR_HEATH_NORMACOT</vt:lpstr>
      <vt:lpstr>MEOLE_BRACE</vt:lpstr>
      <vt:lpstr>MILTON</vt:lpstr>
      <vt:lpstr>'Manual Form 2016 to Print'!monument</vt:lpstr>
      <vt:lpstr>'sample electronic'!monument</vt:lpstr>
      <vt:lpstr>Monument</vt:lpstr>
      <vt:lpstr>Monument.</vt:lpstr>
      <vt:lpstr>MORETON_SAY</vt:lpstr>
      <vt:lpstr>MOW_COP</vt:lpstr>
      <vt:lpstr>MOXLEY</vt:lpstr>
      <vt:lpstr>MYDDLE</vt:lpstr>
      <vt:lpstr>NEWCASTLE_ST_GEORGE</vt:lpstr>
      <vt:lpstr>NEWCASTLE_ST_PAUL</vt:lpstr>
      <vt:lpstr>NEWCASTLE_W_BUTTERTON</vt:lpstr>
      <vt:lpstr>NEWCHAPEL</vt:lpstr>
      <vt:lpstr>NEWPORT_W_LONGF_CHETWYND</vt:lpstr>
      <vt:lpstr>No</vt:lpstr>
      <vt:lpstr>NORTON_CANES</vt:lpstr>
      <vt:lpstr>NORTON_IN_THE_MOORS</vt:lpstr>
      <vt:lpstr>OAKENGATES_WROCKWARDINE_WOOD</vt:lpstr>
      <vt:lpstr>OCKER_HILL_TIPTON_ST_MARK</vt:lpstr>
      <vt:lpstr>OGLEY_HAY_INC_BROWNHILLS</vt:lpstr>
      <vt:lpstr>OSWESTRY</vt:lpstr>
      <vt:lpstr>OSWESTRY_HOLY_TRINITY</vt:lpstr>
      <vt:lpstr>OXLEY</vt:lpstr>
      <vt:lpstr>OXON_AND_SHELTON</vt:lpstr>
      <vt:lpstr>PATTINGHAM_W_PATSHULL</vt:lpstr>
      <vt:lpstr>PELSALL</vt:lpstr>
      <vt:lpstr>PENKRIDGE_TEAM</vt:lpstr>
      <vt:lpstr>PENN_FIELDS</vt:lpstr>
      <vt:lpstr>'Manual Form 2016 to Print'!PERIOD</vt:lpstr>
      <vt:lpstr>'sample electronic'!PERIOD</vt:lpstr>
      <vt:lpstr>PERIOD</vt:lpstr>
      <vt:lpstr>PETTON_W_COCK_WELSHAMPTON_LYN</vt:lpstr>
      <vt:lpstr>PHEASEY</vt:lpstr>
      <vt:lpstr>'Fees Return Form 2025 (Elec) '!Print_Area</vt:lpstr>
      <vt:lpstr>'Manual Form 2016 to Print'!Print_Area</vt:lpstr>
      <vt:lpstr>'sample electronic'!Print_Area</vt:lpstr>
      <vt:lpstr>Sheet1!Print_Area</vt:lpstr>
      <vt:lpstr>PRIORS_LEE_AND_ST_GEORGES</vt:lpstr>
      <vt:lpstr>'Manual Form 2016 to Print'!Quarter</vt:lpstr>
      <vt:lpstr>'sample electronic'!Quarter</vt:lpstr>
      <vt:lpstr>Quarter</vt:lpstr>
      <vt:lpstr>RHYDYCROESAU</vt:lpstr>
      <vt:lpstr>RICKERSCOTE</vt:lpstr>
      <vt:lpstr>ROCESTER_CROXDEN_W_HOLLINGTN</vt:lpstr>
      <vt:lpstr>ROLLESTON</vt:lpstr>
      <vt:lpstr>ROUGH_HILLS_WOLV_ST_MARTIN</vt:lpstr>
      <vt:lpstr>RUSHALL</vt:lpstr>
      <vt:lpstr>RUYTON_XI_TOWNS_W_GT_LT_NESS</vt:lpstr>
      <vt:lpstr>SALT_AND_SANDON_W_BURSTON</vt:lpstr>
      <vt:lpstr>'Manual Form 2016 to Print'!searches</vt:lpstr>
      <vt:lpstr>'sample electronic'!searches</vt:lpstr>
      <vt:lpstr>SELATTYN_HENGOED_W_GOBOBEN</vt:lpstr>
      <vt:lpstr>Service</vt:lpstr>
      <vt:lpstr>Service.</vt:lpstr>
      <vt:lpstr>SHARESHILL</vt:lpstr>
      <vt:lpstr>SHAWBURY</vt:lpstr>
      <vt:lpstr>SHELFIELD_AND_HIGH_HEATH</vt:lpstr>
      <vt:lpstr>SHENSTONE_AND_STONNALL</vt:lpstr>
      <vt:lpstr>SHIFNAL_SHERIFFHALES</vt:lpstr>
      <vt:lpstr>SHREWSBURY_ALL_SS_W_ST_MICH</vt:lpstr>
      <vt:lpstr>SHREWSBURY_H_CROSS</vt:lpstr>
      <vt:lpstr>SHREWSBURY_H_TRIN_W_ST_JULIAN</vt:lpstr>
      <vt:lpstr>SHREWSBURY_ST_ALKMUND</vt:lpstr>
      <vt:lpstr>SHREWSBURY_ST_CHAD_W_ST_MARY</vt:lpstr>
      <vt:lpstr>SHREWSBURY_ST_GEORGE</vt:lpstr>
      <vt:lpstr>SHREWSBURY_ST_GILES_W_SUTT_ATC</vt:lpstr>
      <vt:lpstr>SILVERDALE</vt:lpstr>
      <vt:lpstr>SMALLTHORNE</vt:lpstr>
      <vt:lpstr>SMESTOW_VALE_TEAM</vt:lpstr>
      <vt:lpstr>SNEYD_GREEN</vt:lpstr>
      <vt:lpstr>SR</vt:lpstr>
      <vt:lpstr>ST_MARTINS_WESTON_RHYN</vt:lpstr>
      <vt:lpstr>STAFFORD_S_BERTELIN_WHITGREA</vt:lpstr>
      <vt:lpstr>STAFFORD_S_MARY_MARSTON</vt:lpstr>
      <vt:lpstr>STAFFORD_ST_CHAD</vt:lpstr>
      <vt:lpstr>STAFFORD_ST_JN_AND_TIXALL_W_INGEST</vt:lpstr>
      <vt:lpstr>STAFFORD_ST_PAUL_ST_THOMAS</vt:lpstr>
      <vt:lpstr>STANTON_ON_HINE_HEATH</vt:lpstr>
      <vt:lpstr>'Manual Form 2016 to Print'!status</vt:lpstr>
      <vt:lpstr>'sample electronic'!status</vt:lpstr>
      <vt:lpstr>status</vt:lpstr>
      <vt:lpstr>STOKE__UPON_TRENT</vt:lpstr>
      <vt:lpstr>STONE_CH_CH_AND_OULTON</vt:lpstr>
      <vt:lpstr>STONE_ST_MICH_W_ASTON_ST_SAV</vt:lpstr>
      <vt:lpstr>STRAMSHALL</vt:lpstr>
      <vt:lpstr>STREETLY</vt:lpstr>
      <vt:lpstr>STRETTON_W_CLAYMILLS</vt:lpstr>
      <vt:lpstr>TALKE</vt:lpstr>
      <vt:lpstr>TAMWORTH</vt:lpstr>
      <vt:lpstr>TETTENHALL_REGIS</vt:lpstr>
      <vt:lpstr>TETTENHALL_WOOD_PERTON</vt:lpstr>
      <vt:lpstr>THE_RIDWARES_AND_KINGS_BROMLEY</vt:lpstr>
      <vt:lpstr>THE_WATERSHED_BENEFICE</vt:lpstr>
      <vt:lpstr>TIBBERTON_W_BOLAS_MAGNA_WTR_UP</vt:lpstr>
      <vt:lpstr>TIPTON_ST_JOHN</vt:lpstr>
      <vt:lpstr>TIPTON_ST_MARTIN_AND_ST_PAUL</vt:lpstr>
      <vt:lpstr>TIVIDALE</vt:lpstr>
      <vt:lpstr>TONG</vt:lpstr>
      <vt:lpstr>TRENTHAM</vt:lpstr>
      <vt:lpstr>'Manual Form 2016 to Print'!type</vt:lpstr>
      <vt:lpstr>'sample electronic'!type</vt:lpstr>
      <vt:lpstr>TYPE_AA</vt:lpstr>
      <vt:lpstr>UPPER_TEAN</vt:lpstr>
      <vt:lpstr>UTTOXETER_W_BRAMSHALL</vt:lpstr>
      <vt:lpstr>W_BROMWICH_ALL_SAINTS</vt:lpstr>
      <vt:lpstr>W_BROMWICH_GD_SHEP_W_ST_JOHN</vt:lpstr>
      <vt:lpstr>W_BROMWICH_HOLY_TRINITY</vt:lpstr>
      <vt:lpstr>W_BROMWICH_ST_ANDREW__W_CH_CH</vt:lpstr>
      <vt:lpstr>W_BROMWICH_ST_FRANCIS</vt:lpstr>
      <vt:lpstr>W_BROMWICH_ST_JAMES_HILL_TOP</vt:lpstr>
      <vt:lpstr>W_BROMWICH_ST_PETER</vt:lpstr>
      <vt:lpstr>W_BROMWICH_ST_PHILIP</vt:lpstr>
      <vt:lpstr>WALL</vt:lpstr>
      <vt:lpstr>WALSALL_PLECK_AND_BESCOT</vt:lpstr>
      <vt:lpstr>WALSALL_ST_ANDREW</vt:lpstr>
      <vt:lpstr>WALSALL_ST_GABRIEL_FULBROOK</vt:lpstr>
      <vt:lpstr>WALSALL_ST_LUKE</vt:lpstr>
      <vt:lpstr>WALSALL_ST_MARTIN</vt:lpstr>
      <vt:lpstr>WALSALL_ST_MATTHEW</vt:lpstr>
      <vt:lpstr>WALSALL_ST_PETER</vt:lpstr>
      <vt:lpstr>WALSALL_WOOD</vt:lpstr>
      <vt:lpstr>WEDNESBURY_ST_BARTHOLOMEW</vt:lpstr>
      <vt:lpstr>WEDNESBURY_ST_JAMES_AND_ST_JOHN</vt:lpstr>
      <vt:lpstr>WEDNESBURY_ST_PAUL_WOOD_GREEN</vt:lpstr>
      <vt:lpstr>WEDNESFIELD</vt:lpstr>
      <vt:lpstr>WEDNESFIELD_S_GREGORY</vt:lpstr>
      <vt:lpstr>WELLINGTON_ALL_SS_W_EYTON</vt:lpstr>
      <vt:lpstr>WEM</vt:lpstr>
      <vt:lpstr>WERRINGTON_WETLEY_ROCKS</vt:lpstr>
      <vt:lpstr>WESTLANDS_ST_ANDREW</vt:lpstr>
      <vt:lpstr>WESTON_UNDER_RECASTLE</vt:lpstr>
      <vt:lpstr>WHITCHURCH</vt:lpstr>
      <vt:lpstr>WHITTINGTON_AND_W_FELTON_W_HAUGH</vt:lpstr>
      <vt:lpstr>WHITTINGTON_W_WEEFORD</vt:lpstr>
      <vt:lpstr>WIGGINTON</vt:lpstr>
      <vt:lpstr>WILLENHALL_S_STEPHEN</vt:lpstr>
      <vt:lpstr>WILLENHALL_ST_ANNE</vt:lpstr>
      <vt:lpstr>WILLENHALL_ST_GILES</vt:lpstr>
      <vt:lpstr>WILNECOTE</vt:lpstr>
      <vt:lpstr>WOLSTANTON_ST_MARGARET_ONLY</vt:lpstr>
      <vt:lpstr>WOLVERHAMPTON_ST_ANDREW</vt:lpstr>
      <vt:lpstr>WOLVERHAMPTON_ST_JOHN</vt:lpstr>
      <vt:lpstr>WOLVERHAMPTON_ST_JUDE</vt:lpstr>
      <vt:lpstr>WOLVERHAMPTON_ST_LUKE</vt:lpstr>
      <vt:lpstr>WOLVERHAMPTON_ST_MATTHEW</vt:lpstr>
      <vt:lpstr>WOLVERHAMPTON_ST_STEPHEN</vt:lpstr>
      <vt:lpstr>WOMBRIDGE</vt:lpstr>
      <vt:lpstr>WOORE_AND_NORTON_IN_HALES</vt:lpstr>
      <vt:lpstr>WROCKWARDINE</vt:lpstr>
      <vt:lpstr>Yes</vt:lpstr>
      <vt:lpstr>YOXALL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Reynolds</dc:creator>
  <cp:lastModifiedBy>Karen Brooke</cp:lastModifiedBy>
  <cp:lastPrinted>2019-12-02T15:24:39Z</cp:lastPrinted>
  <dcterms:created xsi:type="dcterms:W3CDTF">2016-08-30T08:15:22Z</dcterms:created>
  <dcterms:modified xsi:type="dcterms:W3CDTF">2025-07-21T10:25:32Z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0x010100D2BD4F35D131224CBE53F2F54FD82084</vt:lpwstr>
  </property>
  <property fmtid="{D5CDD505-2E9C-101B-9397-08002B2CF9AE}" pid="3" name="Order">
    <vt:r8>8564000</vt:r8>
  </property>
  <property fmtid="{D5CDD505-2E9C-101B-9397-08002B2CF9AE}" pid="4" name="MediaServiceImageTags">
    <vt:lpwstr/>
  </property>
</Properties>
</file>